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CB_Spielerpässe\Share\Templates\2021\"/>
    </mc:Choice>
  </mc:AlternateContent>
  <xr:revisionPtr revIDLastSave="0" documentId="13_ncr:1_{8BF98548-5876-42F9-9935-9CFF09847E87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Dateneingabe" sheetId="1" r:id="rId1"/>
    <sheet name="Informationen" sheetId="5" r:id="rId2"/>
    <sheet name="Tabelle2" sheetId="3" state="hidden" r:id="rId3"/>
  </sheets>
  <definedNames>
    <definedName name="_xlnm._FilterDatabase" localSheetId="2" hidden="1">Tabelle2!$A$1:$F$156</definedName>
    <definedName name="Tbl_NOC_Mast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E1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G54" i="1" l="1"/>
  <c r="G55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Q5" i="1"/>
  <c r="P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A20" i="1"/>
  <c r="A21" i="1" s="1"/>
  <c r="A22" i="1" s="1"/>
  <c r="A23" i="1" s="1"/>
  <c r="A24" i="1" s="1"/>
  <c r="A25" i="1" s="1"/>
  <c r="Q20" i="1"/>
  <c r="Q21" i="1"/>
  <c r="Q22" i="1"/>
  <c r="Q23" i="1"/>
  <c r="Q24" i="1"/>
  <c r="Q25" i="1"/>
  <c r="A26" i="1"/>
  <c r="Q26" i="1"/>
  <c r="A27" i="1"/>
  <c r="Q27" i="1"/>
  <c r="A28" i="1"/>
  <c r="Q28" i="1"/>
  <c r="A29" i="1"/>
  <c r="Q29" i="1"/>
  <c r="A30" i="1"/>
  <c r="Q30" i="1"/>
  <c r="A31" i="1"/>
  <c r="Q31" i="1"/>
  <c r="A32" i="1"/>
  <c r="Q32" i="1"/>
  <c r="A33" i="1"/>
  <c r="Q33" i="1"/>
  <c r="A34" i="1"/>
  <c r="Q34" i="1"/>
  <c r="A35" i="1"/>
  <c r="Q35" i="1"/>
  <c r="A36" i="1"/>
  <c r="Q36" i="1"/>
  <c r="A37" i="1"/>
  <c r="Q37" i="1"/>
  <c r="A38" i="1"/>
  <c r="Q38" i="1"/>
  <c r="A39" i="1"/>
  <c r="Q39" i="1"/>
  <c r="A40" i="1"/>
  <c r="Q40" i="1"/>
  <c r="A41" i="1"/>
  <c r="Q41" i="1"/>
  <c r="A42" i="1"/>
  <c r="Q42" i="1"/>
  <c r="A43" i="1"/>
  <c r="Q43" i="1"/>
  <c r="A44" i="1"/>
  <c r="Q44" i="1"/>
  <c r="A45" i="1"/>
  <c r="Q45" i="1"/>
  <c r="A46" i="1"/>
  <c r="Q46" i="1"/>
  <c r="A47" i="1"/>
  <c r="Q47" i="1"/>
  <c r="A48" i="1"/>
  <c r="Q48" i="1"/>
  <c r="A49" i="1"/>
  <c r="Q49" i="1"/>
  <c r="A50" i="1"/>
  <c r="Q50" i="1"/>
  <c r="A51" i="1"/>
  <c r="Q51" i="1"/>
  <c r="A52" i="1"/>
  <c r="Q52" i="1"/>
  <c r="A53" i="1"/>
  <c r="Q53" i="1"/>
</calcChain>
</file>

<file path=xl/sharedStrings.xml><?xml version="1.0" encoding="utf-8"?>
<sst xmlns="http://schemas.openxmlformats.org/spreadsheetml/2006/main" count="563" uniqueCount="262">
  <si>
    <t>Daten Eingabe nur im Weiss hinterlegten Zellen !</t>
  </si>
  <si>
    <t>Position</t>
  </si>
  <si>
    <t>Sportart</t>
  </si>
  <si>
    <t>Verband</t>
  </si>
  <si>
    <t>Anrede</t>
  </si>
  <si>
    <t>Titel</t>
  </si>
  <si>
    <t>Vorname</t>
  </si>
  <si>
    <t>Nachname</t>
  </si>
  <si>
    <t>Adresszusatz</t>
  </si>
  <si>
    <t>Straße</t>
  </si>
  <si>
    <t>Länderkennzeichen</t>
  </si>
  <si>
    <t>PLZ</t>
  </si>
  <si>
    <t>Ort</t>
  </si>
  <si>
    <t>Geburtsdatum</t>
  </si>
  <si>
    <t>Seit wann in D gemeldet?</t>
  </si>
  <si>
    <t>Cricket</t>
  </si>
  <si>
    <t>BCV</t>
  </si>
  <si>
    <t>Herr</t>
  </si>
  <si>
    <t>Dipl.-Math.</t>
  </si>
  <si>
    <t>Hinterhaus</t>
  </si>
  <si>
    <t>Ortsstr.</t>
  </si>
  <si>
    <t>DE</t>
  </si>
  <si>
    <t>Teststadt</t>
  </si>
  <si>
    <t>Deutschland CC e.V.</t>
  </si>
  <si>
    <t>Max</t>
  </si>
  <si>
    <t>Mustermann</t>
  </si>
  <si>
    <t>Staats-angehörigkeit</t>
  </si>
  <si>
    <t>Landesverband</t>
  </si>
  <si>
    <t>Vereinsname</t>
  </si>
  <si>
    <t>Bayerischer Cricket Verband</t>
  </si>
  <si>
    <t>Norddeutscher Cricket Verband</t>
  </si>
  <si>
    <t>Hessischer Cricket Verband</t>
  </si>
  <si>
    <t>Ostdeutscher Cricket Verband</t>
  </si>
  <si>
    <t>Baden-Württembergischer Cricket Verband</t>
  </si>
  <si>
    <t>LV</t>
  </si>
  <si>
    <t>BWCV</t>
  </si>
  <si>
    <t>HCV</t>
  </si>
  <si>
    <t>NDCV</t>
  </si>
  <si>
    <t>Westdeutscher Cricket Verband</t>
  </si>
  <si>
    <t>dcb2020</t>
  </si>
  <si>
    <t>ODCV</t>
  </si>
  <si>
    <t>WDCV</t>
  </si>
  <si>
    <t>Verein (bitte auswählen)</t>
  </si>
  <si>
    <t>Haus-nummer</t>
  </si>
  <si>
    <t>Frau</t>
  </si>
  <si>
    <t>Kind</t>
  </si>
  <si>
    <t>Deutschland</t>
  </si>
  <si>
    <r>
      <rPr>
        <b/>
        <sz val="11"/>
        <color theme="1"/>
        <rFont val="Calibri"/>
        <family val="2"/>
        <scheme val="minor"/>
      </rPr>
      <t xml:space="preserve">Hinweise zum Datenschutz: </t>
    </r>
    <r>
      <rPr>
        <sz val="11"/>
        <color theme="1"/>
        <rFont val="Calibri"/>
        <family val="2"/>
        <scheme val="minor"/>
      </rPr>
      <t>Der DCB ist berechtigt, die personenbezogenen Daten des Spielers unter Wahrung der datenschutzrechtlichen Bestimmungen zum Zwecke der Organisation und Durchführung des Spielbetriebes sowie anderer Bereiche des Crickets elektronisch zu erfassen.</t>
    </r>
  </si>
  <si>
    <t>Alle Vereine müssen die beigeführte Exceldatei benutzen für die Anfrage von NOC / Spieleausweiser. Keine andere Unterlagen werden akzeptiert</t>
  </si>
  <si>
    <r>
      <t xml:space="preserve">Die Daten von jedem Spieler/-in muss </t>
    </r>
    <r>
      <rPr>
        <b/>
        <sz val="11"/>
        <color theme="1"/>
        <rFont val="Calibri"/>
        <family val="2"/>
        <scheme val="minor"/>
      </rPr>
      <t>vollständig</t>
    </r>
    <r>
      <rPr>
        <sz val="11"/>
        <color theme="1"/>
        <rFont val="Calibri"/>
        <family val="2"/>
        <scheme val="minor"/>
      </rPr>
      <t xml:space="preserve"> ausgefüllt werden</t>
    </r>
  </si>
  <si>
    <t>Gespeichert als JPEG, JIF</t>
  </si>
  <si>
    <r>
      <t xml:space="preserve">Das Bild muss in der Email als </t>
    </r>
    <r>
      <rPr>
        <b/>
        <sz val="11"/>
        <color theme="1"/>
        <rFont val="Calibri"/>
        <family val="2"/>
        <scheme val="minor"/>
      </rPr>
      <t>Anhang</t>
    </r>
    <r>
      <rPr>
        <sz val="11"/>
        <color theme="1"/>
        <rFont val="Calibri"/>
        <family val="2"/>
        <scheme val="minor"/>
      </rPr>
      <t xml:space="preserve"> mitgeschickt werden</t>
    </r>
  </si>
  <si>
    <r>
      <t xml:space="preserve">Das Bild muss </t>
    </r>
    <r>
      <rPr>
        <b/>
        <sz val="11"/>
        <color theme="1"/>
        <rFont val="Calibri"/>
        <family val="2"/>
        <scheme val="minor"/>
      </rPr>
      <t>beschriftet</t>
    </r>
    <r>
      <rPr>
        <sz val="11"/>
        <color theme="1"/>
        <rFont val="Calibri"/>
        <family val="2"/>
        <scheme val="minor"/>
      </rPr>
      <t xml:space="preserve"> werden </t>
    </r>
  </si>
  <si>
    <r>
      <t xml:space="preserve">Position auf der Exceldatei : </t>
    </r>
    <r>
      <rPr>
        <b/>
        <sz val="11"/>
        <color theme="1"/>
        <rFont val="Calibri"/>
        <family val="2"/>
        <scheme val="minor"/>
      </rPr>
      <t>02</t>
    </r>
  </si>
  <si>
    <r>
      <t xml:space="preserve">Name: </t>
    </r>
    <r>
      <rPr>
        <b/>
        <sz val="11"/>
        <color theme="1"/>
        <rFont val="Calibri"/>
        <family val="2"/>
        <scheme val="minor"/>
      </rPr>
      <t>Brian Mantle</t>
    </r>
  </si>
  <si>
    <r>
      <t xml:space="preserve">Für die Ausstellung von NOC benötigen wir </t>
    </r>
    <r>
      <rPr>
        <b/>
        <sz val="11"/>
        <color theme="1"/>
        <rFont val="Calibri"/>
        <family val="2"/>
        <scheme val="minor"/>
      </rPr>
      <t>05 Tage</t>
    </r>
  </si>
  <si>
    <r>
      <t xml:space="preserve">Für die Bearbeitung und Ausstellung von Ausweise benötigen wir </t>
    </r>
    <r>
      <rPr>
        <b/>
        <sz val="11"/>
        <color theme="1"/>
        <rFont val="Calibri"/>
        <family val="2"/>
        <scheme val="minor"/>
      </rPr>
      <t>60 Tage</t>
    </r>
  </si>
  <si>
    <t>Anzahl die bestellten Ausweise</t>
  </si>
  <si>
    <t>Gebühren für die Ausweise (5,-€ pro Ausweis)</t>
  </si>
  <si>
    <t>Große zwischen 80 - 100KB (300 dpi)</t>
  </si>
  <si>
    <t>Höhe 4,5 cm</t>
  </si>
  <si>
    <t>Breite 3,5 cm</t>
  </si>
  <si>
    <t>Das Bild soll (sehr wichtig) :</t>
  </si>
  <si>
    <t>5 cm</t>
  </si>
  <si>
    <t>DJK GÖGGINGEN E.V.</t>
  </si>
  <si>
    <t>CRICKET CLUB OF BAYERN MÜNCHEN E.V.</t>
  </si>
  <si>
    <t>CRICKET CLUB PASSAU E.V.</t>
  </si>
  <si>
    <t>ERLANGEN CRICKET CLUB E.V.</t>
  </si>
  <si>
    <t>MUNICH CRICKET CLUB E.V.</t>
  </si>
  <si>
    <t>MUNICH LIONS CRICKET CLUB E.V.</t>
  </si>
  <si>
    <t>PAK ORIENT CRICKET CLUB E.V.</t>
  </si>
  <si>
    <t>SC MÜHLRIED E.V.</t>
  </si>
  <si>
    <t>SERENDIB SPORTS CLUB E.V.</t>
  </si>
  <si>
    <t>SPORTGEMEINSCHAFT MOOSBURG E.V. 1862</t>
  </si>
  <si>
    <t>SV WACKER BURGHAUSEN E.V.</t>
  </si>
  <si>
    <t>TSV HAUNSTETTEN 1892 E.V.</t>
  </si>
  <si>
    <t>TSV TITTMONING 1861 E.V.</t>
  </si>
  <si>
    <t>TURNGEMEINDE SCHWEINFURT 1848 E.V.</t>
  </si>
  <si>
    <t>TURNVEREIN TEGERNSEE E.V.</t>
  </si>
  <si>
    <t>TV ALTENVOERDE V.1884 E.V.</t>
  </si>
  <si>
    <t>BONN GOLDEN STAR E.V.</t>
  </si>
  <si>
    <t>DEUTSCHE WELLE SPORT PLUS E.V.</t>
  </si>
  <si>
    <t>CHALLENGERS CRICKET CLUB KÖLN E.V.</t>
  </si>
  <si>
    <t>KÖLN CRICKET CLUB E.V.</t>
  </si>
  <si>
    <t>COLOGNE INTERNATIOMAL CRICKET CLUB E.V.</t>
  </si>
  <si>
    <t>DÜSSELDORF BLACKCAPS E.V.</t>
  </si>
  <si>
    <t>ST. GEORGES SCHOOL</t>
  </si>
  <si>
    <t>BLUE STAR CRICKET CLUB BONN E.V.</t>
  </si>
  <si>
    <t>BONN ZALMI CRICKET CLUB E.V.</t>
  </si>
  <si>
    <t>FREIE TURN- UND SPORTVEREINIGUNG BIELEFELD OST E.V.</t>
  </si>
  <si>
    <t>RHEINLAND RIDERS CRICKET CLUB E.V.</t>
  </si>
  <si>
    <t>AACHEN RISING STARS CRICKET CLUB E.V.</t>
  </si>
  <si>
    <t>TBV LEMGO 1911 E.V.</t>
  </si>
  <si>
    <t>TV LEMGO VON 1863 E.V.</t>
  </si>
  <si>
    <t>TUS RAVENSBERG E.V.</t>
  </si>
  <si>
    <t>VEREIN FÜR BEWEGUNGSSPIELE (VFB) 09/13 GELSENKIRCHEN E. V.</t>
  </si>
  <si>
    <t>KÖLN WARRIORS CRICKET CLUB E.V.</t>
  </si>
  <si>
    <t>UNIVERSITÄT PADERBORN HOCHSCHULSPORT</t>
  </si>
  <si>
    <t>HOCHSCHULE RHEIN-WAAL</t>
  </si>
  <si>
    <t>FRANKFURT CRICKET CLUB E.V.</t>
  </si>
  <si>
    <t>FC TÜRK HATTERSHEIM E.V.</t>
  </si>
  <si>
    <t>OFFENBACH CRICKET CLUB E.V.</t>
  </si>
  <si>
    <t>SKG ERFELDEN E.V.</t>
  </si>
  <si>
    <t>DAFKS KONTAKT FULDA E.V.</t>
  </si>
  <si>
    <t>LEMAR CRICKET CLUB E.V.</t>
  </si>
  <si>
    <t>GERMAN CRICKET CLUB E.V.</t>
  </si>
  <si>
    <t>CRICKET CLUB WIESBADEN E.V.</t>
  </si>
  <si>
    <t>DJK SCHWARZ-WEIß GRIESHEIM E.V.</t>
  </si>
  <si>
    <t>SKV 1879 E. V. MÖRFELDEN</t>
  </si>
  <si>
    <t>SV WIESBADEN 1899 E.V.</t>
  </si>
  <si>
    <t>SPORTGEMEINSCHAFT HAINHAUSEN 1886 E.V.</t>
  </si>
  <si>
    <t>TSV PFUNGSTADT E.V.</t>
  </si>
  <si>
    <t>FC GERMANIA BIEBER E.V.</t>
  </si>
  <si>
    <t>1. FCA 04 DARMSTADT E.V.</t>
  </si>
  <si>
    <t>FRANKFURT INTERNATIONAL CRICKET ACADEMY E.V.</t>
  </si>
  <si>
    <t>BERLIN CRICKET CLUB E.V.</t>
  </si>
  <si>
    <t>BERLINER SPORTVEREIN 1892 E.V.</t>
  </si>
  <si>
    <t>BFC VIKTORIA 1889 E.V.</t>
  </si>
  <si>
    <t>FÜCHSE BERLIN REINICKENDORF E.V.</t>
  </si>
  <si>
    <t>HELLERSDORFER ATHLETIK-CLUB BERLIN E.V.</t>
  </si>
  <si>
    <t>BERLIN EAGLES CRICKET CLUB E.V.</t>
  </si>
  <si>
    <t>BSC REHBERGE 1945 E.V.</t>
  </si>
  <si>
    <t>USG CHEMNITZ E.V.</t>
  </si>
  <si>
    <t>SV 90 NIEDERKROSSEN E.V.</t>
  </si>
  <si>
    <t>RUGBY CRICKET DRESDEN E.V.</t>
  </si>
  <si>
    <t>KAISERSLAUTERN UNIVERSITÄT</t>
  </si>
  <si>
    <t>UNIVERSITÄTS-SPORTCLUB SAAR E.V.C/O AXEL KOCH</t>
  </si>
  <si>
    <t>STUTTAGRT CRICKET VEREIN E.V.</t>
  </si>
  <si>
    <t>SSC KARLSRUHE E.V.</t>
  </si>
  <si>
    <t>TSV 1949 PFAFFENGRUND E.V.</t>
  </si>
  <si>
    <t>TSG ROHRBACH E.V.</t>
  </si>
  <si>
    <t>1. BSC KARLSRUHE COUGARS E. V.</t>
  </si>
  <si>
    <t>FREIBURG RUGBY CLUB E.V.</t>
  </si>
  <si>
    <t>SV SALAMANDER KORNWESTHEIM 1894 E.V.</t>
  </si>
  <si>
    <t>SV PATTONVILLE E.V.</t>
  </si>
  <si>
    <t>TURNVEREIN 1880 KÄFERTAL E.V.</t>
  </si>
  <si>
    <t>SSV ULM E.V.</t>
  </si>
  <si>
    <t>TV PFLUGFELDEN E.V.</t>
  </si>
  <si>
    <t>TV DÜRKHEIM E.V.</t>
  </si>
  <si>
    <t>FREIBURG FC E.V.</t>
  </si>
  <si>
    <t>MTV HERRENHAUSEN E.V.</t>
  </si>
  <si>
    <t>FIRST CONTACT E.V.</t>
  </si>
  <si>
    <t>KUMMERFELDER SPORTVEREIN E.V.</t>
  </si>
  <si>
    <t>THCC ROT-GELB E.V.</t>
  </si>
  <si>
    <t>HELIGOLAND PILGRIMS E.V.</t>
  </si>
  <si>
    <t>SC EUROPA 92 E.V.</t>
  </si>
  <si>
    <t>VFB OLDENBURG VON 1897 E.V.</t>
  </si>
  <si>
    <t>VFL STADE E.V.</t>
  </si>
  <si>
    <t>VFB FALLERSLEBEN E.V.</t>
  </si>
  <si>
    <t>TSV OSNABRÜCK E.V.</t>
  </si>
  <si>
    <t>PSV HANN. MÜNDEN E.V.</t>
  </si>
  <si>
    <t>TURNERSCHAFT HARBURG 1865 E.V.</t>
  </si>
  <si>
    <t>SG FINDORFF E.V.</t>
  </si>
  <si>
    <t>SV DAMSHAGEN 1951 E.V.</t>
  </si>
  <si>
    <t>HARBURGER TURNERBUND VON 1865 E.V.</t>
  </si>
  <si>
    <t>SSV KLINGENBERG E.V.</t>
  </si>
  <si>
    <t>SG EINHEIT HALLE E.V.</t>
  </si>
  <si>
    <t>UNIVERSITÄTSSPORTCLUB MAGDEBURG</t>
  </si>
  <si>
    <t>ATV 1873 FRANKONIA NÜRNBERG E.V.</t>
  </si>
  <si>
    <t>TSV LENGFELD 1876 E.V.</t>
  </si>
  <si>
    <t>SV KIRCHANSCHÖRING E.V.</t>
  </si>
  <si>
    <t>VFB FRIEDRICHSHOFEN E.V.</t>
  </si>
  <si>
    <t>DJK WÜRMTAL CRICKET CLUB E.V.</t>
  </si>
  <si>
    <t>DJK ALTENDORF 09 E.V.</t>
  </si>
  <si>
    <t>MSC FRANKFURT 2018 E.V.</t>
  </si>
  <si>
    <t>SC NAUMBURG E.V.</t>
  </si>
  <si>
    <t>MIGRANTEN OMID VEREIN MOVE E.V.</t>
  </si>
  <si>
    <t>DJK ASCHAFFENBURG E.V</t>
  </si>
  <si>
    <t>1. KHTC VON 1907 E.V.</t>
  </si>
  <si>
    <t>BC ATTACHING E.V.</t>
  </si>
  <si>
    <t>SF SOEST-MÜLLINGSEN</t>
  </si>
  <si>
    <t>SV-DJK TAUFKIRCHEN E.V.</t>
  </si>
  <si>
    <t>DRESDEN GLADIATORS CRICKET CLUB E.V.</t>
  </si>
  <si>
    <t>POLIZEISPORTVEREIN BRAUNSCHWEIG E.V. 1921</t>
  </si>
  <si>
    <t>TSV MALMSHEIM E.V.</t>
  </si>
  <si>
    <t>SRH CAMPUS SPORTS E.V.</t>
  </si>
  <si>
    <t>FV NUßLOCH 1910 E.V.</t>
  </si>
  <si>
    <t>VFB FRIDRICHSHAFEN E.V.</t>
  </si>
  <si>
    <t>SC BAYER 05 UERDINGEN E.V.</t>
  </si>
  <si>
    <t>HESSEN CRICKET ACADEMY E.V.</t>
  </si>
  <si>
    <t>SV 1894 SACHSENHAUSEN E.V.</t>
  </si>
  <si>
    <t>USC MAGDEBURG E.V.</t>
  </si>
  <si>
    <t>Sächsischer Cricket Verband</t>
  </si>
  <si>
    <t>SG PRENZLAUER BERG 1990 E.V.</t>
  </si>
  <si>
    <t>TSG NIEDERRAD 1898 E.V.</t>
  </si>
  <si>
    <t>POST-SPORTVEREIN UELZEN E.V.</t>
  </si>
  <si>
    <t>1. PFAFFENHOFENER CRICKET CLUB E.V.</t>
  </si>
  <si>
    <t>FC DYNAMO LÜNEBURG</t>
  </si>
  <si>
    <t>SV INTER BERGSTEIG E.V.</t>
  </si>
  <si>
    <t>MOORBURGER TURN UND SPORTVEREIN VON 1897 E.V.</t>
  </si>
  <si>
    <t>HSG UNIVERSITÄT ROSTOCK E.V.</t>
  </si>
  <si>
    <t>MASROOR SPORTS CLUB E.V.</t>
  </si>
  <si>
    <t>SC ESCHBORN 2016 E.V.</t>
  </si>
  <si>
    <t>DJK SPORTBUND REGENSBURG E.V.</t>
  </si>
  <si>
    <t>T.S.V. ASPERG E.V.</t>
  </si>
  <si>
    <t>SPORTVEREIN LOHHOF E.V.</t>
  </si>
  <si>
    <t>TÜRK-GÜCÜ FUßBALL CLUB E.V.</t>
  </si>
  <si>
    <t>SC FREIBURG-TIENGEN E.V.</t>
  </si>
  <si>
    <t>TV ST. INGBERT E.V.</t>
  </si>
  <si>
    <t>Deutscher Cricket Bund - Antrag auf  / Spielepässe Saison 2021</t>
  </si>
  <si>
    <t>MUNICH INTERNATIONAL CRICKETERS E.V.</t>
  </si>
  <si>
    <t>SV ERNSGADEN E.V.</t>
  </si>
  <si>
    <t>TSV BAD REICHENHALL E.V.</t>
  </si>
  <si>
    <t>VFB ARZBERG E.V.</t>
  </si>
  <si>
    <t>1. P	BFC VIKTORIA 1889 E.V., BFC VIKTORIA 1889E.VFAFFENHOFENER CRICKETER CLUB E.V.</t>
  </si>
  <si>
    <t>MOERS CRICKET CLUB E.V.</t>
  </si>
  <si>
    <t>SC RIEDBERG E.V.</t>
  </si>
  <si>
    <t>DARMSTADT CRICKET CLUB E.V.</t>
  </si>
  <si>
    <t>TURNGEMEINDE RÜDESHEIM 1847 E.V.</t>
  </si>
  <si>
    <t>DJK SC SCHWARZWEIß FLÖRSHEIM 1924 E.V.</t>
  </si>
  <si>
    <t>BREISGAUER MUSTANGS CRICKET CLUB E.V.</t>
  </si>
  <si>
    <t>HAMBURGER SPORT VEREIN E.V.</t>
  </si>
  <si>
    <t>SV NETTELNBURG/ALLERMÖHE VON 1930 E.V.</t>
  </si>
  <si>
    <t>SV EINTRACHT TV NORDHORN E.V.</t>
  </si>
  <si>
    <t>SG HAMELN 74</t>
  </si>
  <si>
    <t>UNITED ROSENHEIM CRICKET CLUB E.V.</t>
  </si>
  <si>
    <t>DJK SPORTGEMEINSCHAFT SOLINGEN E.V.</t>
  </si>
  <si>
    <t>DCB Mitglieds-Nr</t>
  </si>
  <si>
    <t>DCB MitgliedsNr.</t>
  </si>
  <si>
    <t>Achtung! In dem Blatt Information findet man die wichtige Informationen zum  Große des Bildes / Beschriftung</t>
  </si>
  <si>
    <t>TSG FRIEDRICHSDORF E.V.</t>
  </si>
  <si>
    <t>Berlin Cricket Academy e.V.</t>
  </si>
  <si>
    <t>„Die Verantwortung für die Richtigkeit der Angaben trägt der meldende Verein“</t>
  </si>
  <si>
    <t>BAYERISCHE CRICKET AKADEMIE E.V.</t>
  </si>
  <si>
    <t>DJK SG Solingen</t>
  </si>
  <si>
    <t>Pakistan</t>
  </si>
  <si>
    <t>Bangladesch</t>
  </si>
  <si>
    <t>Großbritannien</t>
  </si>
  <si>
    <t>Thailand</t>
  </si>
  <si>
    <t>Vereinigtes Königreich</t>
  </si>
  <si>
    <t>Sri Lanka</t>
  </si>
  <si>
    <t xml:space="preserve">Pakistan </t>
  </si>
  <si>
    <t>Neuseeland</t>
  </si>
  <si>
    <t>Kanada</t>
  </si>
  <si>
    <t>Belgien</t>
  </si>
  <si>
    <t>Australien</t>
  </si>
  <si>
    <t>Zimbabwe</t>
  </si>
  <si>
    <t>South African</t>
  </si>
  <si>
    <t>Trinidad and Tobago</t>
  </si>
  <si>
    <t>Irland</t>
  </si>
  <si>
    <t>Australisch</t>
  </si>
  <si>
    <t>Niederlande</t>
  </si>
  <si>
    <t>Vereinigte Staaten</t>
  </si>
  <si>
    <t>Spanien</t>
  </si>
  <si>
    <t>Süd Afrika</t>
  </si>
  <si>
    <t>Rumänien</t>
  </si>
  <si>
    <t>Afgahistan</t>
  </si>
  <si>
    <t>Ruanda</t>
  </si>
  <si>
    <t>Albanian</t>
  </si>
  <si>
    <t>Saudi-Arabien</t>
  </si>
  <si>
    <t>Kongo, Demokratische Republik</t>
  </si>
  <si>
    <t xml:space="preserve">Deutschland </t>
  </si>
  <si>
    <t>Myanmar</t>
  </si>
  <si>
    <t>Mauritius</t>
  </si>
  <si>
    <t>Italien</t>
  </si>
  <si>
    <t>Frankreich</t>
  </si>
  <si>
    <t>Dänisch</t>
  </si>
  <si>
    <t>Kenia</t>
  </si>
  <si>
    <t>Nepal</t>
  </si>
  <si>
    <t>Panamanian</t>
  </si>
  <si>
    <t>Romanien</t>
  </si>
  <si>
    <t>Türkei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</si>
</sst>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.00\ [$€-407]_-;\-* #,##0.00\ [$€-407]_-;_-* &quot;-&quot;??\ [$€-407]_-;_-@_-"/>
    <numFmt numFmtId="165" formatCode="00000"/>
    <numFmt numFmtId="166" formatCode="\&gt;"/>
    <numFmt numFmtId="167" formatCode="_(* #,##0_);_(* \(#,##0\);_(* &quot;-&quot;_);_(@_)"/>
    <numFmt numFmtId="168" formatCode="_(* #,##0.00_);_(* \(#,##0.00\);_(* &quot;-&quot;??_);_(@_)"/>
    <numFmt numFmtId="169" formatCode="_(&quot;$&quot;* #,##0.00_);_(&quot;$&quot;* \(#,##0.00\);_(&quot;$&quot;* &quot;-&quot;??_);_(@_)"/>
    <numFmt numFmtId="170" formatCode="_(&quot;$&quot;* #,##0_);_(&quot;$&quot;* \(#,##0\);_(&quot;$&quot;* &quot;-&quot;_);_(@_)"/>
  </numFmts>
  <fonts count="19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2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 applyProtection="1">
      <alignment horizontal="left" wrapText="1"/>
      <protection hidden="1"/>
    </xf>
    <xf numFmtId="0" fontId="0" fillId="0" borderId="2" xfId="0" applyBorder="1" applyAlignment="1" applyProtection="1">
      <alignment wrapText="1"/>
      <protection locked="0" hidden="1"/>
    </xf>
    <xf numFmtId="14" fontId="0" fillId="0" borderId="2" xfId="0" applyNumberFormat="1" applyBorder="1" applyAlignment="1" applyProtection="1">
      <alignment wrapText="1"/>
      <protection locked="0" hidden="1"/>
    </xf>
    <xf numFmtId="0" fontId="0" fillId="3" borderId="2" xfId="0" applyFill="1" applyBorder="1" applyAlignment="1" applyProtection="1">
      <alignment wrapText="1"/>
      <protection hidden="1"/>
    </xf>
    <xf numFmtId="0" fontId="0" fillId="3" borderId="4" xfId="0" applyFill="1" applyBorder="1" applyAlignment="1" applyProtection="1">
      <alignment horizontal="left" wrapText="1"/>
      <protection hidden="1"/>
    </xf>
    <xf numFmtId="0" fontId="0" fillId="0" borderId="3" xfId="0" applyBorder="1" applyAlignment="1" applyProtection="1">
      <alignment wrapText="1"/>
      <protection locked="0" hidden="1"/>
    </xf>
    <xf numFmtId="14" fontId="0" fillId="0" borderId="3" xfId="0" applyNumberFormat="1" applyBorder="1" applyAlignment="1" applyProtection="1">
      <alignment wrapText="1"/>
      <protection locked="0" hidden="1"/>
    </xf>
    <xf numFmtId="0" fontId="0" fillId="3" borderId="3" xfId="0" applyFill="1" applyBorder="1" applyAlignment="1" applyProtection="1">
      <alignment wrapText="1"/>
      <protection hidden="1"/>
    </xf>
    <xf numFmtId="0" fontId="0" fillId="0" borderId="0" xfId="0" applyAlignment="1">
      <alignment horizontal="left" wrapText="1"/>
    </xf>
    <xf numFmtId="0" fontId="0" fillId="0" borderId="2" xfId="0" applyBorder="1" applyAlignment="1" applyProtection="1">
      <alignment horizontal="center" wrapText="1"/>
      <protection locked="0" hidden="1"/>
    </xf>
    <xf numFmtId="0" fontId="0" fillId="0" borderId="3" xfId="0" applyBorder="1" applyAlignment="1" applyProtection="1">
      <alignment horizontal="center" wrapText="1"/>
      <protection locked="0" hidden="1"/>
    </xf>
    <xf numFmtId="0" fontId="0" fillId="0" borderId="0" xfId="0" applyAlignment="1">
      <alignment horizontal="center" wrapText="1"/>
    </xf>
    <xf numFmtId="0" fontId="4" fillId="4" borderId="6" xfId="1" applyFont="1" applyFill="1" applyBorder="1" applyAlignment="1">
      <alignment horizontal="center"/>
    </xf>
    <xf numFmtId="0" fontId="5" fillId="5" borderId="0" xfId="0" applyFont="1" applyFill="1"/>
    <xf numFmtId="0" fontId="6" fillId="0" borderId="0" xfId="0" applyFont="1"/>
    <xf numFmtId="0" fontId="7" fillId="0" borderId="0" xfId="0" applyFont="1"/>
    <xf numFmtId="14" fontId="0" fillId="0" borderId="2" xfId="0" applyNumberFormat="1" applyBorder="1" applyAlignment="1" applyProtection="1">
      <alignment horizontal="center" wrapText="1"/>
      <protection locked="0" hidden="1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164" fontId="11" fillId="0" borderId="9" xfId="0" applyNumberFormat="1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10" fillId="0" borderId="11" xfId="2" applyFont="1" applyBorder="1" applyAlignment="1" applyProtection="1">
      <alignment wrapText="1"/>
      <protection locked="0"/>
    </xf>
    <xf numFmtId="165" fontId="0" fillId="0" borderId="2" xfId="0" applyNumberFormat="1" applyBorder="1" applyAlignment="1" applyProtection="1">
      <alignment wrapText="1"/>
      <protection locked="0" hidden="1"/>
    </xf>
    <xf numFmtId="165" fontId="0" fillId="0" borderId="3" xfId="0" applyNumberFormat="1" applyBorder="1" applyAlignment="1" applyProtection="1">
      <alignment wrapText="1"/>
      <protection locked="0" hidden="1"/>
    </xf>
    <xf numFmtId="165" fontId="0" fillId="0" borderId="0" xfId="0" applyNumberFormat="1" applyAlignment="1">
      <alignment wrapText="1"/>
    </xf>
    <xf numFmtId="0" fontId="10" fillId="0" borderId="8" xfId="2" applyFont="1" applyBorder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2" borderId="12" xfId="0" applyFill="1" applyBorder="1" applyAlignment="1">
      <alignment horizontal="left" wrapText="1"/>
    </xf>
    <xf numFmtId="0" fontId="0" fillId="2" borderId="13" xfId="0" applyFill="1" applyBorder="1" applyAlignment="1">
      <alignment wrapText="1"/>
    </xf>
    <xf numFmtId="14" fontId="0" fillId="2" borderId="13" xfId="0" applyNumberFormat="1" applyFill="1" applyBorder="1" applyAlignment="1">
      <alignment horizontal="center" wrapText="1"/>
    </xf>
    <xf numFmtId="14" fontId="0" fillId="2" borderId="13" xfId="0" applyNumberFormat="1" applyFill="1" applyBorder="1" applyAlignment="1">
      <alignment wrapText="1"/>
    </xf>
    <xf numFmtId="0" fontId="0" fillId="2" borderId="13" xfId="0" applyFill="1" applyBorder="1" applyAlignment="1">
      <alignment horizont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0" fillId="2" borderId="17" xfId="0" applyFill="1" applyBorder="1" applyAlignment="1">
      <alignment wrapText="1"/>
    </xf>
    <xf numFmtId="0" fontId="0" fillId="3" borderId="18" xfId="0" applyFill="1" applyBorder="1" applyAlignment="1" applyProtection="1">
      <alignment wrapText="1"/>
      <protection hidden="1"/>
    </xf>
    <xf numFmtId="0" fontId="0" fillId="3" borderId="19" xfId="0" applyFill="1" applyBorder="1" applyAlignment="1" applyProtection="1">
      <alignment wrapText="1"/>
      <protection hidden="1"/>
    </xf>
    <xf numFmtId="0" fontId="14" fillId="0" borderId="7" xfId="3" applyFont="1" applyFill="1" applyBorder="1" applyAlignment="1">
      <alignment wrapText="1"/>
    </xf>
    <xf numFmtId="166" fontId="14" fillId="0" borderId="7" xfId="3" applyNumberFormat="1" applyFont="1" applyFill="1" applyBorder="1" applyAlignment="1">
      <alignment wrapText="1"/>
    </xf>
    <xf numFmtId="0" fontId="4" fillId="4" borderId="0" xfId="1" applyFont="1" applyFill="1" applyBorder="1" applyAlignment="1">
      <alignment horizontal="center"/>
    </xf>
    <xf numFmtId="1" fontId="14" fillId="0" borderId="7" xfId="3" applyNumberFormat="1" applyFont="1" applyFill="1" applyBorder="1" applyAlignment="1">
      <alignment horizontal="center" wrapText="1"/>
    </xf>
    <xf numFmtId="0" fontId="13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13" fillId="0" borderId="5" xfId="0" applyFont="1" applyBorder="1" applyAlignment="1">
      <alignment horizontal="center" vertical="top" wrapText="1"/>
    </xf>
  </cellXfs>
  <cellStyles count="4">
    <cellStyle name="Standard" xfId="0" builtinId="0"/>
    <cellStyle name="Standard 2" xfId="2" xr:uid="{00000000-0005-0000-0000-000001000000}"/>
    <cellStyle name="Standard_Tabelle2" xfId="1" xr:uid="{00000000-0005-0000-0000-000002000000}"/>
    <cellStyle name="Standard_Tabelle3" xfId="3" xr:uid="{00000000-0005-0000-0000-000003000000}"/>
  </cellStyles>
  <dxfs count="1">
    <dxf>
      <font>
        <color theme="1" tint="0.34998626667073579"/>
      </font>
      <fill>
        <patternFill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2352675</xdr:colOff>
      <xdr:row>2</xdr:row>
      <xdr:rowOff>66674</xdr:rowOff>
    </xdr:from>
    <xdr:to>
      <xdr:col>1</xdr:col>
      <xdr:colOff>2838450</xdr:colOff>
      <xdr:row>3</xdr:row>
      <xdr:rowOff>123824</xdr:rowOff>
    </xdr:to>
    <xdr:sp macro="" textlink="">
      <xdr:nvSpPr>
        <xdr:cNvPr id="5" name="Pfeil: nach unten 4">
          <a:extLst>
            <a:ext uri="{FF2B5EF4-FFF2-40B4-BE49-F238E27FC236}">
              <a16:creationId xmlns:a16="http://schemas.microsoft.com/office/drawing/2014/main" id="{AB18E50A-D279-4AB8-904C-B595B1EF57D6}"/>
            </a:ext>
          </a:extLst>
        </xdr:cNvPr>
        <xdr:cNvSpPr/>
      </xdr:nvSpPr>
      <xdr:spPr>
        <a:xfrm>
          <a:off x="2924175" y="809624"/>
          <a:ext cx="485775" cy="428625"/>
        </a:xfrm>
        <a:prstGeom prst="downArrow">
          <a:avLst/>
        </a:prstGeom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1263050</xdr:colOff>
      <xdr:row>25</xdr:row>
      <xdr:rowOff>156960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063DB1-29F6-4C1E-A4AA-029337D2C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3108960"/>
          <a:ext cx="1263050" cy="1620000"/>
        </a:xfrm>
        <a:prstGeom prst="rect">
          <a:avLst/>
        </a:prstGeom>
      </xdr:spPr>
    </xdr:pic>
    <xdr:clientData/>
  </xdr:twoCellAnchor>
  <xdr:oneCellAnchor>
    <xdr:from>
      <xdr:col>0</xdr:col>
      <xdr:colOff>434772</xdr:colOff>
      <xdr:row>18</xdr:row>
      <xdr:rowOff>30048</xdr:rowOff>
    </xdr:from>
    <xdr:ext cx="264560" cy="90550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4590791-71E5-4F8B-9FD6-EB598569A635}"/>
            </a:ext>
          </a:extLst>
        </xdr:cNvPr>
        <xdr:cNvSpPr txBox="1"/>
      </xdr:nvSpPr>
      <xdr:spPr>
        <a:xfrm rot="16200000">
          <a:off x="114300" y="3642360"/>
          <a:ext cx="9055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100"/>
            <a:t>Höhe 4,5 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showGridLines="0" tabSelected="1" zoomScale="80" zoomScaleNormal="80" workbookViewId="0">
      <selection activeCell="B5" sqref="B5"/>
    </sheetView>
  </sheetViews>
  <sheetFormatPr baseColWidth="10" defaultColWidth="11.5546875" defaultRowHeight="14.4" x14ac:dyDescent="0.3"/>
  <cols>
    <col min="1" max="1" width="8.33203125" style="10" bestFit="1" customWidth="1"/>
    <col min="2" max="2" width="50.33203125" style="1" customWidth="1"/>
    <col min="3" max="3" width="8.5546875" style="1" bestFit="1" customWidth="1"/>
    <col min="4" max="4" width="7.5546875" style="1" bestFit="1" customWidth="1"/>
    <col min="5" max="5" width="11" style="1" bestFit="1" customWidth="1"/>
    <col min="6" max="6" width="20" style="1" customWidth="1"/>
    <col min="7" max="7" width="24.88671875" style="1" customWidth="1"/>
    <col min="8" max="8" width="19" style="13" customWidth="1"/>
    <col min="9" max="9" width="12.6640625" style="1" customWidth="1"/>
    <col min="10" max="10" width="16.109375" style="1" customWidth="1"/>
    <col min="11" max="11" width="19.33203125" style="1" customWidth="1"/>
    <col min="12" max="12" width="28.6640625" style="1" customWidth="1"/>
    <col min="13" max="13" width="9.33203125" style="13" customWidth="1"/>
    <col min="14" max="14" width="7.5546875" style="28" customWidth="1"/>
    <col min="15" max="15" width="21.109375" style="1" customWidth="1"/>
    <col min="16" max="16" width="18.44140625" style="1" bestFit="1" customWidth="1"/>
    <col min="17" max="17" width="8.109375" style="1" bestFit="1" customWidth="1"/>
    <col min="18" max="16384" width="11.5546875" style="1"/>
  </cols>
  <sheetData>
    <row r="1" spans="1:17" ht="58.2" customHeight="1" x14ac:dyDescent="0.3">
      <c r="A1" s="52" t="s">
        <v>199</v>
      </c>
      <c r="B1" s="52"/>
      <c r="C1" s="53" t="s">
        <v>218</v>
      </c>
      <c r="D1" s="53"/>
      <c r="E1" s="50" t="str">
        <f>IF(ISNA(VLOOKUP(B5,Tabelle2!A:C,3,FALSE)),"NA",(VLOOKUP(B5,Tabelle2!A:C,3,FALSE)))</f>
        <v>NA</v>
      </c>
      <c r="F1" s="56" t="s">
        <v>0</v>
      </c>
      <c r="G1" s="56"/>
      <c r="H1" s="57" t="s">
        <v>47</v>
      </c>
      <c r="I1" s="57"/>
      <c r="J1" s="57"/>
      <c r="K1" s="57"/>
      <c r="L1" s="57"/>
      <c r="M1" s="51"/>
      <c r="N1" s="54" t="s">
        <v>219</v>
      </c>
      <c r="O1" s="54"/>
      <c r="P1" s="54"/>
    </row>
    <row r="2" spans="1:17" ht="18.600000000000001" thickBot="1" x14ac:dyDescent="0.35">
      <c r="A2" s="1"/>
      <c r="F2" s="49"/>
      <c r="G2" s="49"/>
      <c r="H2" s="59" t="s">
        <v>222</v>
      </c>
      <c r="I2" s="59"/>
      <c r="J2" s="59"/>
      <c r="K2" s="59"/>
      <c r="L2" s="59"/>
      <c r="N2" s="48"/>
      <c r="O2" s="48"/>
      <c r="P2" s="48"/>
    </row>
    <row r="3" spans="1:17" s="31" customFormat="1" ht="29.4" thickBot="1" x14ac:dyDescent="0.35">
      <c r="A3" s="37" t="s">
        <v>1</v>
      </c>
      <c r="B3" s="38" t="s">
        <v>42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9" t="s">
        <v>13</v>
      </c>
      <c r="I3" s="38" t="s">
        <v>26</v>
      </c>
      <c r="J3" s="38" t="s">
        <v>14</v>
      </c>
      <c r="K3" s="38" t="s">
        <v>8</v>
      </c>
      <c r="L3" s="38" t="s">
        <v>9</v>
      </c>
      <c r="M3" s="39" t="s">
        <v>43</v>
      </c>
      <c r="N3" s="38" t="s">
        <v>11</v>
      </c>
      <c r="O3" s="38" t="s">
        <v>12</v>
      </c>
      <c r="P3" s="38" t="s">
        <v>10</v>
      </c>
      <c r="Q3" s="40" t="s">
        <v>2</v>
      </c>
    </row>
    <row r="4" spans="1:17" x14ac:dyDescent="0.3">
      <c r="A4" s="32">
        <v>0</v>
      </c>
      <c r="B4" s="33" t="s">
        <v>23</v>
      </c>
      <c r="C4" s="33" t="s">
        <v>16</v>
      </c>
      <c r="D4" s="33" t="s">
        <v>17</v>
      </c>
      <c r="E4" s="33" t="s">
        <v>18</v>
      </c>
      <c r="F4" s="33" t="s">
        <v>24</v>
      </c>
      <c r="G4" s="33" t="s">
        <v>25</v>
      </c>
      <c r="H4" s="34">
        <v>36585</v>
      </c>
      <c r="I4" s="33" t="s">
        <v>46</v>
      </c>
      <c r="J4" s="35">
        <v>36585</v>
      </c>
      <c r="K4" s="33" t="s">
        <v>19</v>
      </c>
      <c r="L4" s="33" t="s">
        <v>20</v>
      </c>
      <c r="M4" s="36">
        <v>1</v>
      </c>
      <c r="N4" s="33">
        <v>97123</v>
      </c>
      <c r="O4" s="33" t="s">
        <v>22</v>
      </c>
      <c r="P4" s="33" t="s">
        <v>21</v>
      </c>
      <c r="Q4" s="41" t="s">
        <v>15</v>
      </c>
    </row>
    <row r="5" spans="1:17" x14ac:dyDescent="0.3">
      <c r="A5" s="2" t="str">
        <f>IF(G5&lt;&gt;"",1,"")</f>
        <v/>
      </c>
      <c r="B5" s="29"/>
      <c r="C5" s="5" t="str">
        <f>IF(ISNA(VLOOKUP(B5,Tabelle2!A:D,3,FALSE)),"",VLOOKUP(B5,Tabelle2!A:D,4,FALSE))</f>
        <v/>
      </c>
      <c r="D5" s="3"/>
      <c r="E5" s="3"/>
      <c r="F5" s="3"/>
      <c r="G5" s="3"/>
      <c r="H5" s="18"/>
      <c r="I5" s="3"/>
      <c r="J5" s="4"/>
      <c r="K5" s="3"/>
      <c r="L5" s="3"/>
      <c r="M5" s="11"/>
      <c r="N5" s="26"/>
      <c r="O5" s="3"/>
      <c r="P5" s="5" t="str">
        <f t="shared" ref="P5:P53" si="0">IF(G5&lt;&gt;"","DE","")</f>
        <v/>
      </c>
      <c r="Q5" s="42" t="str">
        <f t="shared" ref="Q5:Q36" si="1">IF(G5&lt;&gt;"","Cricket","")</f>
        <v/>
      </c>
    </row>
    <row r="6" spans="1:17" x14ac:dyDescent="0.3">
      <c r="A6" s="2" t="str">
        <f t="shared" ref="A6:A53" si="2">IF(G6&lt;&gt;"",A5+1,"")</f>
        <v/>
      </c>
      <c r="B6" s="29"/>
      <c r="C6" s="5" t="str">
        <f>IF(ISNA(VLOOKUP(B6,Tabelle2!A:D,3,FALSE)),"",VLOOKUP(B6,Tabelle2!A:D,4,FALSE))</f>
        <v/>
      </c>
      <c r="D6" s="3"/>
      <c r="E6" s="3"/>
      <c r="F6" s="3"/>
      <c r="G6" s="3"/>
      <c r="H6" s="18"/>
      <c r="I6" s="3"/>
      <c r="J6" s="4"/>
      <c r="K6" s="3"/>
      <c r="L6" s="3"/>
      <c r="M6" s="11"/>
      <c r="N6" s="26"/>
      <c r="O6" s="3"/>
      <c r="P6" s="5" t="str">
        <f t="shared" si="0"/>
        <v/>
      </c>
      <c r="Q6" s="42" t="str">
        <f t="shared" si="1"/>
        <v/>
      </c>
    </row>
    <row r="7" spans="1:17" x14ac:dyDescent="0.3">
      <c r="A7" s="2" t="str">
        <f t="shared" si="2"/>
        <v/>
      </c>
      <c r="B7" s="29"/>
      <c r="C7" s="5" t="str">
        <f>IF(ISNA(VLOOKUP(B7,Tabelle2!A:D,3,FALSE)),"",VLOOKUP(B7,Tabelle2!A:D,4,FALSE))</f>
        <v/>
      </c>
      <c r="D7" s="3"/>
      <c r="E7" s="3"/>
      <c r="F7" s="3"/>
      <c r="G7" s="3"/>
      <c r="H7" s="18"/>
      <c r="I7" s="3"/>
      <c r="J7" s="4"/>
      <c r="K7" s="3"/>
      <c r="L7" s="3"/>
      <c r="M7" s="11"/>
      <c r="N7" s="26"/>
      <c r="O7" s="3"/>
      <c r="P7" s="5" t="str">
        <f t="shared" si="0"/>
        <v/>
      </c>
      <c r="Q7" s="42" t="str">
        <f t="shared" si="1"/>
        <v/>
      </c>
    </row>
    <row r="8" spans="1:17" x14ac:dyDescent="0.3">
      <c r="A8" s="2" t="str">
        <f t="shared" si="2"/>
        <v/>
      </c>
      <c r="B8" s="29"/>
      <c r="C8" s="5" t="str">
        <f>IF(ISNA(VLOOKUP(B8,Tabelle2!A:D,3,FALSE)),"",VLOOKUP(B8,Tabelle2!A:D,4,FALSE))</f>
        <v/>
      </c>
      <c r="D8" s="3"/>
      <c r="E8" s="3"/>
      <c r="F8" s="3"/>
      <c r="G8" s="3"/>
      <c r="H8" s="18"/>
      <c r="I8" s="3"/>
      <c r="J8" s="4"/>
      <c r="K8" s="3"/>
      <c r="L8" s="3"/>
      <c r="M8" s="11"/>
      <c r="N8" s="26"/>
      <c r="O8" s="3"/>
      <c r="P8" s="5" t="str">
        <f t="shared" si="0"/>
        <v/>
      </c>
      <c r="Q8" s="42" t="str">
        <f t="shared" si="1"/>
        <v/>
      </c>
    </row>
    <row r="9" spans="1:17" x14ac:dyDescent="0.3">
      <c r="A9" s="2" t="str">
        <f t="shared" si="2"/>
        <v/>
      </c>
      <c r="B9" s="29"/>
      <c r="C9" s="5" t="str">
        <f>IF(ISNA(VLOOKUP(B9,Tabelle2!A:D,3,FALSE)),"",VLOOKUP(B9,Tabelle2!A:D,4,FALSE))</f>
        <v/>
      </c>
      <c r="D9" s="3"/>
      <c r="E9" s="3"/>
      <c r="F9" s="3"/>
      <c r="G9" s="3"/>
      <c r="H9" s="18"/>
      <c r="I9" s="3"/>
      <c r="J9" s="4"/>
      <c r="K9" s="3"/>
      <c r="L9" s="3"/>
      <c r="M9" s="11"/>
      <c r="N9" s="26"/>
      <c r="O9" s="3"/>
      <c r="P9" s="5" t="str">
        <f t="shared" si="0"/>
        <v/>
      </c>
      <c r="Q9" s="42" t="str">
        <f t="shared" si="1"/>
        <v/>
      </c>
    </row>
    <row r="10" spans="1:17" x14ac:dyDescent="0.3">
      <c r="A10" s="2" t="str">
        <f t="shared" si="2"/>
        <v/>
      </c>
      <c r="B10" s="29"/>
      <c r="C10" s="5" t="str">
        <f>IF(ISNA(VLOOKUP(B10,Tabelle2!A:D,3,FALSE)),"",VLOOKUP(B10,Tabelle2!A:D,4,FALSE))</f>
        <v/>
      </c>
      <c r="D10" s="3"/>
      <c r="E10" s="3"/>
      <c r="F10" s="3"/>
      <c r="G10" s="3"/>
      <c r="H10" s="18"/>
      <c r="I10" s="3"/>
      <c r="J10" s="4"/>
      <c r="K10" s="3"/>
      <c r="L10" s="3"/>
      <c r="M10" s="11"/>
      <c r="N10" s="26"/>
      <c r="O10" s="3"/>
      <c r="P10" s="5" t="str">
        <f t="shared" si="0"/>
        <v/>
      </c>
      <c r="Q10" s="42" t="str">
        <f t="shared" si="1"/>
        <v/>
      </c>
    </row>
    <row r="11" spans="1:17" x14ac:dyDescent="0.3">
      <c r="A11" s="2" t="str">
        <f t="shared" si="2"/>
        <v/>
      </c>
      <c r="B11" s="29"/>
      <c r="C11" s="5" t="str">
        <f>IF(ISNA(VLOOKUP(B11,Tabelle2!A:D,3,FALSE)),"",VLOOKUP(B11,Tabelle2!A:D,4,FALSE))</f>
        <v/>
      </c>
      <c r="D11" s="3"/>
      <c r="E11" s="3"/>
      <c r="F11" s="3"/>
      <c r="G11" s="3"/>
      <c r="H11" s="18"/>
      <c r="I11" s="3"/>
      <c r="J11" s="4"/>
      <c r="K11" s="3"/>
      <c r="L11" s="3"/>
      <c r="M11" s="11"/>
      <c r="N11" s="26"/>
      <c r="O11" s="3"/>
      <c r="P11" s="5" t="str">
        <f t="shared" si="0"/>
        <v/>
      </c>
      <c r="Q11" s="42" t="str">
        <f t="shared" si="1"/>
        <v/>
      </c>
    </row>
    <row r="12" spans="1:17" x14ac:dyDescent="0.3">
      <c r="A12" s="2" t="str">
        <f t="shared" si="2"/>
        <v/>
      </c>
      <c r="B12" s="29"/>
      <c r="C12" s="5" t="str">
        <f>IF(ISNA(VLOOKUP(B12,Tabelle2!A:D,3,FALSE)),"",VLOOKUP(B12,Tabelle2!A:D,4,FALSE))</f>
        <v/>
      </c>
      <c r="D12" s="3"/>
      <c r="E12" s="3"/>
      <c r="F12" s="3"/>
      <c r="G12" s="3"/>
      <c r="H12" s="18"/>
      <c r="I12" s="3"/>
      <c r="J12" s="4"/>
      <c r="K12" s="3"/>
      <c r="L12" s="3"/>
      <c r="M12" s="11"/>
      <c r="N12" s="26"/>
      <c r="O12" s="3"/>
      <c r="P12" s="5" t="str">
        <f t="shared" si="0"/>
        <v/>
      </c>
      <c r="Q12" s="42" t="str">
        <f t="shared" si="1"/>
        <v/>
      </c>
    </row>
    <row r="13" spans="1:17" x14ac:dyDescent="0.3">
      <c r="A13" s="2" t="str">
        <f t="shared" si="2"/>
        <v/>
      </c>
      <c r="B13" s="29"/>
      <c r="C13" s="5" t="str">
        <f>IF(ISNA(VLOOKUP(B13,Tabelle2!A:D,3,FALSE)),"",VLOOKUP(B13,Tabelle2!A:D,4,FALSE))</f>
        <v/>
      </c>
      <c r="D13" s="3"/>
      <c r="E13" s="3"/>
      <c r="F13" s="3"/>
      <c r="G13" s="3"/>
      <c r="H13" s="18"/>
      <c r="I13" s="3"/>
      <c r="J13" s="4"/>
      <c r="K13" s="3"/>
      <c r="L13" s="3"/>
      <c r="M13" s="11"/>
      <c r="N13" s="26"/>
      <c r="O13" s="3"/>
      <c r="P13" s="5" t="str">
        <f t="shared" si="0"/>
        <v/>
      </c>
      <c r="Q13" s="42" t="str">
        <f t="shared" si="1"/>
        <v/>
      </c>
    </row>
    <row r="14" spans="1:17" x14ac:dyDescent="0.3">
      <c r="A14" s="2" t="str">
        <f t="shared" si="2"/>
        <v/>
      </c>
      <c r="B14" s="29"/>
      <c r="C14" s="5" t="str">
        <f>IF(ISNA(VLOOKUP(B14,Tabelle2!A:D,3,FALSE)),"",VLOOKUP(B14,Tabelle2!A:D,4,FALSE))</f>
        <v/>
      </c>
      <c r="D14" s="3"/>
      <c r="E14" s="3"/>
      <c r="F14" s="3"/>
      <c r="G14" s="3"/>
      <c r="H14" s="18"/>
      <c r="I14" s="3"/>
      <c r="J14" s="4"/>
      <c r="K14" s="3"/>
      <c r="L14" s="3"/>
      <c r="M14" s="11"/>
      <c r="N14" s="26"/>
      <c r="O14" s="3"/>
      <c r="P14" s="5" t="str">
        <f t="shared" si="0"/>
        <v/>
      </c>
      <c r="Q14" s="42" t="str">
        <f t="shared" si="1"/>
        <v/>
      </c>
    </row>
    <row r="15" spans="1:17" x14ac:dyDescent="0.3">
      <c r="A15" s="2" t="str">
        <f t="shared" si="2"/>
        <v/>
      </c>
      <c r="B15" s="29"/>
      <c r="C15" s="5" t="str">
        <f>IF(ISNA(VLOOKUP(B15,Tabelle2!A:D,3,FALSE)),"",VLOOKUP(B15,Tabelle2!A:D,4,FALSE))</f>
        <v/>
      </c>
      <c r="D15" s="3"/>
      <c r="E15" s="3"/>
      <c r="F15" s="3"/>
      <c r="G15" s="3"/>
      <c r="H15" s="18"/>
      <c r="I15" s="3"/>
      <c r="J15" s="4"/>
      <c r="K15" s="3"/>
      <c r="L15" s="3"/>
      <c r="M15" s="11"/>
      <c r="N15" s="26"/>
      <c r="O15" s="3"/>
      <c r="P15" s="5" t="str">
        <f t="shared" si="0"/>
        <v/>
      </c>
      <c r="Q15" s="42" t="str">
        <f t="shared" si="1"/>
        <v/>
      </c>
    </row>
    <row r="16" spans="1:17" x14ac:dyDescent="0.3">
      <c r="A16" s="2" t="str">
        <f t="shared" si="2"/>
        <v/>
      </c>
      <c r="B16" s="29"/>
      <c r="C16" s="5" t="str">
        <f>IF(ISNA(VLOOKUP(B16,Tabelle2!A:D,3,FALSE)),"",VLOOKUP(B16,Tabelle2!A:D,4,FALSE))</f>
        <v/>
      </c>
      <c r="D16" s="3"/>
      <c r="E16" s="3"/>
      <c r="F16" s="3"/>
      <c r="G16" s="3"/>
      <c r="H16" s="18"/>
      <c r="I16" s="3"/>
      <c r="J16" s="4"/>
      <c r="K16" s="3"/>
      <c r="L16" s="3"/>
      <c r="M16" s="11"/>
      <c r="N16" s="26"/>
      <c r="O16" s="3"/>
      <c r="P16" s="5" t="str">
        <f t="shared" si="0"/>
        <v/>
      </c>
      <c r="Q16" s="42" t="str">
        <f t="shared" si="1"/>
        <v/>
      </c>
    </row>
    <row r="17" spans="1:17" x14ac:dyDescent="0.3">
      <c r="A17" s="2" t="str">
        <f t="shared" si="2"/>
        <v/>
      </c>
      <c r="B17" s="29"/>
      <c r="C17" s="5" t="str">
        <f>IF(ISNA(VLOOKUP(B17,Tabelle2!A:D,3,FALSE)),"",VLOOKUP(B17,Tabelle2!A:D,4,FALSE))</f>
        <v/>
      </c>
      <c r="D17" s="3"/>
      <c r="E17" s="3"/>
      <c r="F17" s="3"/>
      <c r="G17" s="3"/>
      <c r="H17" s="18"/>
      <c r="I17" s="3"/>
      <c r="J17" s="4"/>
      <c r="K17" s="3"/>
      <c r="L17" s="3"/>
      <c r="M17" s="11"/>
      <c r="N17" s="26"/>
      <c r="O17" s="3"/>
      <c r="P17" s="5" t="str">
        <f t="shared" si="0"/>
        <v/>
      </c>
      <c r="Q17" s="42" t="str">
        <f t="shared" si="1"/>
        <v/>
      </c>
    </row>
    <row r="18" spans="1:17" x14ac:dyDescent="0.3">
      <c r="A18" s="2" t="str">
        <f t="shared" si="2"/>
        <v/>
      </c>
      <c r="B18" s="29"/>
      <c r="C18" s="5" t="str">
        <f>IF(ISNA(VLOOKUP(B18,Tabelle2!A:D,3,FALSE)),"",VLOOKUP(B18,Tabelle2!A:D,4,FALSE))</f>
        <v/>
      </c>
      <c r="D18" s="3"/>
      <c r="E18" s="3"/>
      <c r="F18" s="3"/>
      <c r="G18" s="3"/>
      <c r="H18" s="18"/>
      <c r="I18" s="3"/>
      <c r="J18" s="4"/>
      <c r="K18" s="3"/>
      <c r="L18" s="3"/>
      <c r="M18" s="11"/>
      <c r="N18" s="26"/>
      <c r="O18" s="3"/>
      <c r="P18" s="5" t="str">
        <f t="shared" si="0"/>
        <v/>
      </c>
      <c r="Q18" s="42" t="str">
        <f t="shared" si="1"/>
        <v/>
      </c>
    </row>
    <row r="19" spans="1:17" x14ac:dyDescent="0.3">
      <c r="A19" s="2" t="str">
        <f t="shared" si="2"/>
        <v/>
      </c>
      <c r="B19" s="29"/>
      <c r="C19" s="5" t="str">
        <f>IF(ISNA(VLOOKUP(B19,Tabelle2!A:D,3,FALSE)),"",VLOOKUP(B19,Tabelle2!A:D,4,FALSE))</f>
        <v/>
      </c>
      <c r="D19" s="3"/>
      <c r="E19" s="3"/>
      <c r="F19" s="3"/>
      <c r="G19" s="3"/>
      <c r="H19" s="18"/>
      <c r="I19" s="3"/>
      <c r="J19" s="4"/>
      <c r="K19" s="3"/>
      <c r="L19" s="3"/>
      <c r="M19" s="11"/>
      <c r="N19" s="26"/>
      <c r="O19" s="3"/>
      <c r="P19" s="5" t="str">
        <f t="shared" si="0"/>
        <v/>
      </c>
      <c r="Q19" s="42" t="str">
        <f t="shared" si="1"/>
        <v/>
      </c>
    </row>
    <row r="20" spans="1:17" x14ac:dyDescent="0.3">
      <c r="A20" s="2" t="str">
        <f t="shared" si="2"/>
        <v/>
      </c>
      <c r="B20" s="29"/>
      <c r="C20" s="5" t="str">
        <f>IF(ISNA(VLOOKUP(B20,Tabelle2!A:D,3,FALSE)),"",VLOOKUP(B20,Tabelle2!A:D,4,FALSE))</f>
        <v/>
      </c>
      <c r="D20" s="3"/>
      <c r="E20" s="3"/>
      <c r="F20" s="3"/>
      <c r="G20" s="3"/>
      <c r="H20" s="11"/>
      <c r="I20" s="3"/>
      <c r="J20" s="4"/>
      <c r="K20" s="3"/>
      <c r="L20" s="3"/>
      <c r="M20" s="11"/>
      <c r="N20" s="26"/>
      <c r="O20" s="3"/>
      <c r="P20" s="5" t="str">
        <f t="shared" si="0"/>
        <v/>
      </c>
      <c r="Q20" s="42" t="str">
        <f t="shared" si="1"/>
        <v/>
      </c>
    </row>
    <row r="21" spans="1:17" x14ac:dyDescent="0.3">
      <c r="A21" s="2" t="str">
        <f t="shared" si="2"/>
        <v/>
      </c>
      <c r="B21" s="29"/>
      <c r="C21" s="5" t="str">
        <f>IF(ISNA(VLOOKUP(B21,Tabelle2!A:D,3,FALSE)),"",VLOOKUP(B21,Tabelle2!A:D,4,FALSE))</f>
        <v/>
      </c>
      <c r="D21" s="3"/>
      <c r="E21" s="3"/>
      <c r="F21" s="3"/>
      <c r="G21" s="3"/>
      <c r="H21" s="11"/>
      <c r="I21" s="3"/>
      <c r="J21" s="4"/>
      <c r="K21" s="3"/>
      <c r="L21" s="3"/>
      <c r="M21" s="11"/>
      <c r="N21" s="26"/>
      <c r="O21" s="3"/>
      <c r="P21" s="5" t="str">
        <f t="shared" si="0"/>
        <v/>
      </c>
      <c r="Q21" s="42" t="str">
        <f t="shared" si="1"/>
        <v/>
      </c>
    </row>
    <row r="22" spans="1:17" x14ac:dyDescent="0.3">
      <c r="A22" s="2" t="str">
        <f t="shared" si="2"/>
        <v/>
      </c>
      <c r="B22" s="29"/>
      <c r="C22" s="5" t="str">
        <f>IF(ISNA(VLOOKUP(B22,Tabelle2!A:D,3,FALSE)),"",VLOOKUP(B22,Tabelle2!A:D,4,FALSE))</f>
        <v/>
      </c>
      <c r="D22" s="3"/>
      <c r="E22" s="3"/>
      <c r="F22" s="3"/>
      <c r="G22" s="3"/>
      <c r="H22" s="11"/>
      <c r="I22" s="3"/>
      <c r="J22" s="4"/>
      <c r="K22" s="3"/>
      <c r="L22" s="3"/>
      <c r="M22" s="11"/>
      <c r="N22" s="26"/>
      <c r="O22" s="3"/>
      <c r="P22" s="5" t="str">
        <f t="shared" si="0"/>
        <v/>
      </c>
      <c r="Q22" s="42" t="str">
        <f t="shared" si="1"/>
        <v/>
      </c>
    </row>
    <row r="23" spans="1:17" x14ac:dyDescent="0.3">
      <c r="A23" s="2" t="str">
        <f t="shared" si="2"/>
        <v/>
      </c>
      <c r="B23" s="29"/>
      <c r="C23" s="5" t="str">
        <f>IF(ISNA(VLOOKUP(B23,Tabelle2!A:D,3,FALSE)),"",VLOOKUP(B23,Tabelle2!A:D,4,FALSE))</f>
        <v/>
      </c>
      <c r="D23" s="3"/>
      <c r="E23" s="3"/>
      <c r="F23" s="3"/>
      <c r="G23" s="3"/>
      <c r="H23" s="11"/>
      <c r="I23" s="3"/>
      <c r="J23" s="4"/>
      <c r="K23" s="3"/>
      <c r="L23" s="3"/>
      <c r="M23" s="11"/>
      <c r="N23" s="26"/>
      <c r="O23" s="3"/>
      <c r="P23" s="5" t="str">
        <f t="shared" si="0"/>
        <v/>
      </c>
      <c r="Q23" s="42" t="str">
        <f t="shared" si="1"/>
        <v/>
      </c>
    </row>
    <row r="24" spans="1:17" x14ac:dyDescent="0.3">
      <c r="A24" s="2" t="str">
        <f t="shared" si="2"/>
        <v/>
      </c>
      <c r="B24" s="29"/>
      <c r="C24" s="5" t="str">
        <f>IF(ISNA(VLOOKUP(B24,Tabelle2!A:D,3,FALSE)),"",VLOOKUP(B24,Tabelle2!A:D,4,FALSE))</f>
        <v/>
      </c>
      <c r="D24" s="3"/>
      <c r="E24" s="3"/>
      <c r="F24" s="3"/>
      <c r="G24" s="3"/>
      <c r="H24" s="11"/>
      <c r="I24" s="3"/>
      <c r="J24" s="4"/>
      <c r="K24" s="3"/>
      <c r="L24" s="3"/>
      <c r="M24" s="11"/>
      <c r="N24" s="26"/>
      <c r="O24" s="3"/>
      <c r="P24" s="5" t="str">
        <f t="shared" si="0"/>
        <v/>
      </c>
      <c r="Q24" s="42" t="str">
        <f t="shared" si="1"/>
        <v/>
      </c>
    </row>
    <row r="25" spans="1:17" x14ac:dyDescent="0.3">
      <c r="A25" s="2" t="str">
        <f t="shared" si="2"/>
        <v/>
      </c>
      <c r="B25" s="29"/>
      <c r="C25" s="5" t="str">
        <f>IF(ISNA(VLOOKUP(B25,Tabelle2!A:D,3,FALSE)),"",VLOOKUP(B25,Tabelle2!A:D,4,FALSE))</f>
        <v/>
      </c>
      <c r="D25" s="3"/>
      <c r="E25" s="3"/>
      <c r="F25" s="3"/>
      <c r="G25" s="3"/>
      <c r="H25" s="11"/>
      <c r="I25" s="3"/>
      <c r="J25" s="4"/>
      <c r="K25" s="3"/>
      <c r="L25" s="3"/>
      <c r="M25" s="11"/>
      <c r="N25" s="26"/>
      <c r="O25" s="3"/>
      <c r="P25" s="5" t="str">
        <f t="shared" si="0"/>
        <v/>
      </c>
      <c r="Q25" s="42" t="str">
        <f t="shared" si="1"/>
        <v/>
      </c>
    </row>
    <row r="26" spans="1:17" x14ac:dyDescent="0.3">
      <c r="A26" s="2" t="str">
        <f t="shared" si="2"/>
        <v/>
      </c>
      <c r="B26" s="29"/>
      <c r="C26" s="5" t="str">
        <f>IF(ISNA(VLOOKUP(B26,Tabelle2!A:D,3,FALSE)),"",VLOOKUP(B26,Tabelle2!A:D,4,FALSE))</f>
        <v/>
      </c>
      <c r="D26" s="3"/>
      <c r="E26" s="3"/>
      <c r="F26" s="3"/>
      <c r="G26" s="3"/>
      <c r="H26" s="11"/>
      <c r="I26" s="3"/>
      <c r="J26" s="4"/>
      <c r="K26" s="3"/>
      <c r="L26" s="3"/>
      <c r="M26" s="11"/>
      <c r="N26" s="26"/>
      <c r="O26" s="3"/>
      <c r="P26" s="5" t="str">
        <f t="shared" si="0"/>
        <v/>
      </c>
      <c r="Q26" s="42" t="str">
        <f t="shared" si="1"/>
        <v/>
      </c>
    </row>
    <row r="27" spans="1:17" x14ac:dyDescent="0.3">
      <c r="A27" s="2" t="str">
        <f t="shared" si="2"/>
        <v/>
      </c>
      <c r="B27" s="29"/>
      <c r="C27" s="5" t="str">
        <f>IF(ISNA(VLOOKUP(B27,Tabelle2!A:D,3,FALSE)),"",VLOOKUP(B27,Tabelle2!A:D,4,FALSE))</f>
        <v/>
      </c>
      <c r="D27" s="3"/>
      <c r="E27" s="3"/>
      <c r="F27" s="3"/>
      <c r="G27" s="3"/>
      <c r="H27" s="11"/>
      <c r="I27" s="3"/>
      <c r="J27" s="4"/>
      <c r="K27" s="3"/>
      <c r="L27" s="3"/>
      <c r="M27" s="11"/>
      <c r="N27" s="26"/>
      <c r="O27" s="3"/>
      <c r="P27" s="5" t="str">
        <f t="shared" si="0"/>
        <v/>
      </c>
      <c r="Q27" s="42" t="str">
        <f t="shared" si="1"/>
        <v/>
      </c>
    </row>
    <row r="28" spans="1:17" x14ac:dyDescent="0.3">
      <c r="A28" s="2" t="str">
        <f t="shared" si="2"/>
        <v/>
      </c>
      <c r="B28" s="29"/>
      <c r="C28" s="5" t="str">
        <f>IF(ISNA(VLOOKUP(B28,Tabelle2!A:D,3,FALSE)),"",VLOOKUP(B28,Tabelle2!A:D,4,FALSE))</f>
        <v/>
      </c>
      <c r="D28" s="3"/>
      <c r="E28" s="3"/>
      <c r="F28" s="3"/>
      <c r="G28" s="3"/>
      <c r="H28" s="11"/>
      <c r="I28" s="3"/>
      <c r="J28" s="4"/>
      <c r="K28" s="3"/>
      <c r="L28" s="3"/>
      <c r="M28" s="11"/>
      <c r="N28" s="26"/>
      <c r="O28" s="3"/>
      <c r="P28" s="5" t="str">
        <f t="shared" si="0"/>
        <v/>
      </c>
      <c r="Q28" s="42" t="str">
        <f t="shared" si="1"/>
        <v/>
      </c>
    </row>
    <row r="29" spans="1:17" x14ac:dyDescent="0.3">
      <c r="A29" s="2" t="str">
        <f t="shared" si="2"/>
        <v/>
      </c>
      <c r="B29" s="29"/>
      <c r="C29" s="5" t="str">
        <f>IF(ISNA(VLOOKUP(B29,Tabelle2!A:D,3,FALSE)),"",VLOOKUP(B29,Tabelle2!A:D,4,FALSE))</f>
        <v/>
      </c>
      <c r="D29" s="3"/>
      <c r="E29" s="3"/>
      <c r="F29" s="3"/>
      <c r="G29" s="3"/>
      <c r="H29" s="11"/>
      <c r="I29" s="3"/>
      <c r="J29" s="4"/>
      <c r="K29" s="3"/>
      <c r="L29" s="3"/>
      <c r="M29" s="11"/>
      <c r="N29" s="26"/>
      <c r="O29" s="3"/>
      <c r="P29" s="5" t="str">
        <f t="shared" si="0"/>
        <v/>
      </c>
      <c r="Q29" s="42" t="str">
        <f t="shared" si="1"/>
        <v/>
      </c>
    </row>
    <row r="30" spans="1:17" x14ac:dyDescent="0.3">
      <c r="A30" s="2" t="str">
        <f t="shared" si="2"/>
        <v/>
      </c>
      <c r="B30" s="29"/>
      <c r="C30" s="5" t="str">
        <f>IF(ISNA(VLOOKUP(B30,Tabelle2!A:D,3,FALSE)),"",VLOOKUP(B30,Tabelle2!A:D,4,FALSE))</f>
        <v/>
      </c>
      <c r="D30" s="3"/>
      <c r="E30" s="3"/>
      <c r="F30" s="3"/>
      <c r="G30" s="3"/>
      <c r="H30" s="11"/>
      <c r="I30" s="3"/>
      <c r="J30" s="4"/>
      <c r="K30" s="3"/>
      <c r="L30" s="3"/>
      <c r="M30" s="11"/>
      <c r="N30" s="26"/>
      <c r="O30" s="3"/>
      <c r="P30" s="5" t="str">
        <f t="shared" si="0"/>
        <v/>
      </c>
      <c r="Q30" s="42" t="str">
        <f t="shared" si="1"/>
        <v/>
      </c>
    </row>
    <row r="31" spans="1:17" x14ac:dyDescent="0.3">
      <c r="A31" s="2" t="str">
        <f t="shared" si="2"/>
        <v/>
      </c>
      <c r="B31" s="29"/>
      <c r="C31" s="5" t="str">
        <f>IF(ISNA(VLOOKUP(B31,Tabelle2!A:D,3,FALSE)),"",VLOOKUP(B31,Tabelle2!A:D,4,FALSE))</f>
        <v/>
      </c>
      <c r="D31" s="3"/>
      <c r="E31" s="3"/>
      <c r="F31" s="3"/>
      <c r="G31" s="3"/>
      <c r="H31" s="11"/>
      <c r="I31" s="3"/>
      <c r="J31" s="4"/>
      <c r="K31" s="3"/>
      <c r="L31" s="3"/>
      <c r="M31" s="11"/>
      <c r="N31" s="26"/>
      <c r="O31" s="3"/>
      <c r="P31" s="5" t="str">
        <f t="shared" si="0"/>
        <v/>
      </c>
      <c r="Q31" s="42" t="str">
        <f t="shared" si="1"/>
        <v/>
      </c>
    </row>
    <row r="32" spans="1:17" x14ac:dyDescent="0.3">
      <c r="A32" s="2" t="str">
        <f t="shared" si="2"/>
        <v/>
      </c>
      <c r="B32" s="29"/>
      <c r="C32" s="5" t="str">
        <f>IF(ISNA(VLOOKUP(B32,Tabelle2!A:D,3,FALSE)),"",VLOOKUP(B32,Tabelle2!A:D,4,FALSE))</f>
        <v/>
      </c>
      <c r="D32" s="3"/>
      <c r="E32" s="3"/>
      <c r="F32" s="3"/>
      <c r="G32" s="3"/>
      <c r="H32" s="11"/>
      <c r="I32" s="3"/>
      <c r="J32" s="4"/>
      <c r="K32" s="3"/>
      <c r="L32" s="3"/>
      <c r="M32" s="11"/>
      <c r="N32" s="26"/>
      <c r="O32" s="3"/>
      <c r="P32" s="5" t="str">
        <f t="shared" si="0"/>
        <v/>
      </c>
      <c r="Q32" s="42" t="str">
        <f t="shared" si="1"/>
        <v/>
      </c>
    </row>
    <row r="33" spans="1:17" x14ac:dyDescent="0.3">
      <c r="A33" s="2" t="str">
        <f t="shared" si="2"/>
        <v/>
      </c>
      <c r="B33" s="29"/>
      <c r="C33" s="5" t="str">
        <f>IF(ISNA(VLOOKUP(B33,Tabelle2!A:D,3,FALSE)),"",VLOOKUP(B33,Tabelle2!A:D,4,FALSE))</f>
        <v/>
      </c>
      <c r="D33" s="3"/>
      <c r="E33" s="3"/>
      <c r="F33" s="3"/>
      <c r="G33" s="3"/>
      <c r="H33" s="11"/>
      <c r="I33" s="3"/>
      <c r="J33" s="4"/>
      <c r="K33" s="3"/>
      <c r="L33" s="3"/>
      <c r="M33" s="11"/>
      <c r="N33" s="26"/>
      <c r="O33" s="3"/>
      <c r="P33" s="5" t="str">
        <f t="shared" si="0"/>
        <v/>
      </c>
      <c r="Q33" s="42" t="str">
        <f t="shared" si="1"/>
        <v/>
      </c>
    </row>
    <row r="34" spans="1:17" x14ac:dyDescent="0.3">
      <c r="A34" s="2" t="str">
        <f t="shared" si="2"/>
        <v/>
      </c>
      <c r="B34" s="29"/>
      <c r="C34" s="5" t="str">
        <f>IF(ISNA(VLOOKUP(B34,Tabelle2!A:D,3,FALSE)),"",VLOOKUP(B34,Tabelle2!A:D,4,FALSE))</f>
        <v/>
      </c>
      <c r="D34" s="3"/>
      <c r="E34" s="3"/>
      <c r="F34" s="3"/>
      <c r="G34" s="3"/>
      <c r="H34" s="11"/>
      <c r="I34" s="3"/>
      <c r="J34" s="4"/>
      <c r="K34" s="3"/>
      <c r="L34" s="3"/>
      <c r="M34" s="11"/>
      <c r="N34" s="26"/>
      <c r="O34" s="3"/>
      <c r="P34" s="5" t="str">
        <f t="shared" si="0"/>
        <v/>
      </c>
      <c r="Q34" s="42" t="str">
        <f t="shared" si="1"/>
        <v/>
      </c>
    </row>
    <row r="35" spans="1:17" x14ac:dyDescent="0.3">
      <c r="A35" s="2" t="str">
        <f t="shared" si="2"/>
        <v/>
      </c>
      <c r="B35" s="29"/>
      <c r="C35" s="5" t="str">
        <f>IF(ISNA(VLOOKUP(B35,Tabelle2!A:D,3,FALSE)),"",VLOOKUP(B35,Tabelle2!A:D,4,FALSE))</f>
        <v/>
      </c>
      <c r="D35" s="3"/>
      <c r="E35" s="3"/>
      <c r="F35" s="3"/>
      <c r="G35" s="3"/>
      <c r="H35" s="11"/>
      <c r="I35" s="3"/>
      <c r="J35" s="4"/>
      <c r="K35" s="3"/>
      <c r="L35" s="3"/>
      <c r="M35" s="11"/>
      <c r="N35" s="26"/>
      <c r="O35" s="3"/>
      <c r="P35" s="5" t="str">
        <f t="shared" si="0"/>
        <v/>
      </c>
      <c r="Q35" s="42" t="str">
        <f t="shared" si="1"/>
        <v/>
      </c>
    </row>
    <row r="36" spans="1:17" x14ac:dyDescent="0.3">
      <c r="A36" s="2" t="str">
        <f t="shared" si="2"/>
        <v/>
      </c>
      <c r="B36" s="29"/>
      <c r="C36" s="5" t="str">
        <f>IF(ISNA(VLOOKUP(B36,Tabelle2!A:D,3,FALSE)),"",VLOOKUP(B36,Tabelle2!A:D,4,FALSE))</f>
        <v/>
      </c>
      <c r="D36" s="3"/>
      <c r="E36" s="3"/>
      <c r="F36" s="3"/>
      <c r="G36" s="3"/>
      <c r="H36" s="11"/>
      <c r="I36" s="3"/>
      <c r="J36" s="4"/>
      <c r="K36" s="3"/>
      <c r="L36" s="3"/>
      <c r="M36" s="11"/>
      <c r="N36" s="26"/>
      <c r="O36" s="3"/>
      <c r="P36" s="5" t="str">
        <f t="shared" si="0"/>
        <v/>
      </c>
      <c r="Q36" s="42" t="str">
        <f t="shared" si="1"/>
        <v/>
      </c>
    </row>
    <row r="37" spans="1:17" x14ac:dyDescent="0.3">
      <c r="A37" s="2" t="str">
        <f t="shared" si="2"/>
        <v/>
      </c>
      <c r="B37" s="29"/>
      <c r="C37" s="5" t="str">
        <f>IF(ISNA(VLOOKUP(B37,Tabelle2!A:D,3,FALSE)),"",VLOOKUP(B37,Tabelle2!A:D,4,FALSE))</f>
        <v/>
      </c>
      <c r="D37" s="3"/>
      <c r="E37" s="3"/>
      <c r="F37" s="3"/>
      <c r="G37" s="3"/>
      <c r="H37" s="11"/>
      <c r="I37" s="3"/>
      <c r="J37" s="4"/>
      <c r="K37" s="3"/>
      <c r="L37" s="3"/>
      <c r="M37" s="11"/>
      <c r="N37" s="26"/>
      <c r="O37" s="3"/>
      <c r="P37" s="5" t="str">
        <f t="shared" si="0"/>
        <v/>
      </c>
      <c r="Q37" s="42" t="str">
        <f t="shared" ref="Q37:Q53" si="3">IF(G37&lt;&gt;"","Cricket","")</f>
        <v/>
      </c>
    </row>
    <row r="38" spans="1:17" x14ac:dyDescent="0.3">
      <c r="A38" s="2" t="str">
        <f t="shared" si="2"/>
        <v/>
      </c>
      <c r="B38" s="29"/>
      <c r="C38" s="5" t="str">
        <f>IF(ISNA(VLOOKUP(B38,Tabelle2!A:D,3,FALSE)),"",VLOOKUP(B38,Tabelle2!A:D,4,FALSE))</f>
        <v/>
      </c>
      <c r="D38" s="3"/>
      <c r="E38" s="3"/>
      <c r="F38" s="3"/>
      <c r="G38" s="3"/>
      <c r="H38" s="11"/>
      <c r="I38" s="3"/>
      <c r="J38" s="4"/>
      <c r="K38" s="3"/>
      <c r="L38" s="3"/>
      <c r="M38" s="11"/>
      <c r="N38" s="26"/>
      <c r="O38" s="3"/>
      <c r="P38" s="5" t="str">
        <f t="shared" si="0"/>
        <v/>
      </c>
      <c r="Q38" s="42" t="str">
        <f t="shared" si="3"/>
        <v/>
      </c>
    </row>
    <row r="39" spans="1:17" x14ac:dyDescent="0.3">
      <c r="A39" s="2" t="str">
        <f t="shared" si="2"/>
        <v/>
      </c>
      <c r="B39" s="29"/>
      <c r="C39" s="5" t="str">
        <f>IF(ISNA(VLOOKUP(B39,Tabelle2!A:D,3,FALSE)),"",VLOOKUP(B39,Tabelle2!A:D,4,FALSE))</f>
        <v/>
      </c>
      <c r="D39" s="3"/>
      <c r="E39" s="3"/>
      <c r="F39" s="3"/>
      <c r="G39" s="3"/>
      <c r="H39" s="11"/>
      <c r="I39" s="3"/>
      <c r="J39" s="4"/>
      <c r="K39" s="3"/>
      <c r="L39" s="3"/>
      <c r="M39" s="11"/>
      <c r="N39" s="26"/>
      <c r="O39" s="3"/>
      <c r="P39" s="5" t="str">
        <f t="shared" si="0"/>
        <v/>
      </c>
      <c r="Q39" s="42" t="str">
        <f t="shared" si="3"/>
        <v/>
      </c>
    </row>
    <row r="40" spans="1:17" x14ac:dyDescent="0.3">
      <c r="A40" s="2" t="str">
        <f t="shared" si="2"/>
        <v/>
      </c>
      <c r="B40" s="29"/>
      <c r="C40" s="5" t="str">
        <f>IF(ISNA(VLOOKUP(B40,Tabelle2!A:D,3,FALSE)),"",VLOOKUP(B40,Tabelle2!A:D,4,FALSE))</f>
        <v/>
      </c>
      <c r="D40" s="3"/>
      <c r="E40" s="3"/>
      <c r="F40" s="3"/>
      <c r="G40" s="3"/>
      <c r="H40" s="11"/>
      <c r="I40" s="3"/>
      <c r="J40" s="4"/>
      <c r="K40" s="3"/>
      <c r="L40" s="3"/>
      <c r="M40" s="11"/>
      <c r="N40" s="26"/>
      <c r="O40" s="3"/>
      <c r="P40" s="5" t="str">
        <f t="shared" si="0"/>
        <v/>
      </c>
      <c r="Q40" s="42" t="str">
        <f t="shared" si="3"/>
        <v/>
      </c>
    </row>
    <row r="41" spans="1:17" x14ac:dyDescent="0.3">
      <c r="A41" s="2" t="str">
        <f t="shared" si="2"/>
        <v/>
      </c>
      <c r="B41" s="29"/>
      <c r="C41" s="5" t="str">
        <f>IF(ISNA(VLOOKUP(B41,Tabelle2!A:D,3,FALSE)),"",VLOOKUP(B41,Tabelle2!A:D,4,FALSE))</f>
        <v/>
      </c>
      <c r="D41" s="3"/>
      <c r="E41" s="3"/>
      <c r="F41" s="3"/>
      <c r="G41" s="3"/>
      <c r="H41" s="11"/>
      <c r="I41" s="3"/>
      <c r="J41" s="4"/>
      <c r="K41" s="3"/>
      <c r="L41" s="3"/>
      <c r="M41" s="11"/>
      <c r="N41" s="26"/>
      <c r="O41" s="3"/>
      <c r="P41" s="5" t="str">
        <f t="shared" si="0"/>
        <v/>
      </c>
      <c r="Q41" s="42" t="str">
        <f t="shared" si="3"/>
        <v/>
      </c>
    </row>
    <row r="42" spans="1:17" x14ac:dyDescent="0.3">
      <c r="A42" s="2" t="str">
        <f t="shared" si="2"/>
        <v/>
      </c>
      <c r="B42" s="29"/>
      <c r="C42" s="5" t="str">
        <f>IF(ISNA(VLOOKUP(B42,Tabelle2!A:D,3,FALSE)),"",VLOOKUP(B42,Tabelle2!A:D,4,FALSE))</f>
        <v/>
      </c>
      <c r="D42" s="3"/>
      <c r="E42" s="3"/>
      <c r="F42" s="3"/>
      <c r="G42" s="3"/>
      <c r="H42" s="11"/>
      <c r="I42" s="3"/>
      <c r="J42" s="4"/>
      <c r="K42" s="3"/>
      <c r="L42" s="3"/>
      <c r="M42" s="11"/>
      <c r="N42" s="26"/>
      <c r="O42" s="3"/>
      <c r="P42" s="5" t="str">
        <f t="shared" si="0"/>
        <v/>
      </c>
      <c r="Q42" s="42" t="str">
        <f t="shared" si="3"/>
        <v/>
      </c>
    </row>
    <row r="43" spans="1:17" x14ac:dyDescent="0.3">
      <c r="A43" s="2" t="str">
        <f t="shared" si="2"/>
        <v/>
      </c>
      <c r="B43" s="29"/>
      <c r="C43" s="5" t="str">
        <f>IF(ISNA(VLOOKUP(B43,Tabelle2!A:D,3,FALSE)),"",VLOOKUP(B43,Tabelle2!A:D,4,FALSE))</f>
        <v/>
      </c>
      <c r="D43" s="3"/>
      <c r="E43" s="3"/>
      <c r="F43" s="3"/>
      <c r="G43" s="3"/>
      <c r="H43" s="11"/>
      <c r="I43" s="3"/>
      <c r="J43" s="4"/>
      <c r="K43" s="3"/>
      <c r="L43" s="3"/>
      <c r="M43" s="11"/>
      <c r="N43" s="26"/>
      <c r="O43" s="3"/>
      <c r="P43" s="5" t="str">
        <f t="shared" si="0"/>
        <v/>
      </c>
      <c r="Q43" s="42" t="str">
        <f t="shared" si="3"/>
        <v/>
      </c>
    </row>
    <row r="44" spans="1:17" x14ac:dyDescent="0.3">
      <c r="A44" s="2" t="str">
        <f t="shared" si="2"/>
        <v/>
      </c>
      <c r="B44" s="29"/>
      <c r="C44" s="5" t="str">
        <f>IF(ISNA(VLOOKUP(B44,Tabelle2!A:D,3,FALSE)),"",VLOOKUP(B44,Tabelle2!A:D,4,FALSE))</f>
        <v/>
      </c>
      <c r="D44" s="3"/>
      <c r="E44" s="3"/>
      <c r="F44" s="3"/>
      <c r="G44" s="3"/>
      <c r="H44" s="11"/>
      <c r="I44" s="3"/>
      <c r="J44" s="4"/>
      <c r="K44" s="3"/>
      <c r="L44" s="3"/>
      <c r="M44" s="11"/>
      <c r="N44" s="26"/>
      <c r="O44" s="3"/>
      <c r="P44" s="5" t="str">
        <f t="shared" si="0"/>
        <v/>
      </c>
      <c r="Q44" s="42" t="str">
        <f t="shared" si="3"/>
        <v/>
      </c>
    </row>
    <row r="45" spans="1:17" x14ac:dyDescent="0.3">
      <c r="A45" s="2" t="str">
        <f t="shared" si="2"/>
        <v/>
      </c>
      <c r="B45" s="29"/>
      <c r="C45" s="5" t="str">
        <f>IF(ISNA(VLOOKUP(B45,Tabelle2!A:D,3,FALSE)),"",VLOOKUP(B45,Tabelle2!A:D,4,FALSE))</f>
        <v/>
      </c>
      <c r="D45" s="3"/>
      <c r="E45" s="3"/>
      <c r="F45" s="3"/>
      <c r="G45" s="3"/>
      <c r="H45" s="11"/>
      <c r="I45" s="3"/>
      <c r="J45" s="4"/>
      <c r="K45" s="3"/>
      <c r="L45" s="3"/>
      <c r="M45" s="11"/>
      <c r="N45" s="26"/>
      <c r="O45" s="3"/>
      <c r="P45" s="5" t="str">
        <f t="shared" si="0"/>
        <v/>
      </c>
      <c r="Q45" s="42" t="str">
        <f t="shared" si="3"/>
        <v/>
      </c>
    </row>
    <row r="46" spans="1:17" x14ac:dyDescent="0.3">
      <c r="A46" s="2" t="str">
        <f t="shared" si="2"/>
        <v/>
      </c>
      <c r="B46" s="29"/>
      <c r="C46" s="5" t="str">
        <f>IF(ISNA(VLOOKUP(B46,Tabelle2!A:D,3,FALSE)),"",VLOOKUP(B46,Tabelle2!A:D,4,FALSE))</f>
        <v/>
      </c>
      <c r="D46" s="3"/>
      <c r="E46" s="3"/>
      <c r="F46" s="3"/>
      <c r="G46" s="3"/>
      <c r="H46" s="11"/>
      <c r="I46" s="3"/>
      <c r="J46" s="4"/>
      <c r="K46" s="3"/>
      <c r="L46" s="3"/>
      <c r="M46" s="11"/>
      <c r="N46" s="26"/>
      <c r="O46" s="3"/>
      <c r="P46" s="5" t="str">
        <f t="shared" si="0"/>
        <v/>
      </c>
      <c r="Q46" s="42" t="str">
        <f t="shared" si="3"/>
        <v/>
      </c>
    </row>
    <row r="47" spans="1:17" x14ac:dyDescent="0.3">
      <c r="A47" s="2" t="str">
        <f t="shared" si="2"/>
        <v/>
      </c>
      <c r="B47" s="29"/>
      <c r="C47" s="5" t="str">
        <f>IF(ISNA(VLOOKUP(B47,Tabelle2!A:D,3,FALSE)),"",VLOOKUP(B47,Tabelle2!A:D,4,FALSE))</f>
        <v/>
      </c>
      <c r="D47" s="3"/>
      <c r="E47" s="3"/>
      <c r="F47" s="3"/>
      <c r="G47" s="3"/>
      <c r="H47" s="11"/>
      <c r="I47" s="3"/>
      <c r="J47" s="4"/>
      <c r="K47" s="3"/>
      <c r="L47" s="3"/>
      <c r="M47" s="11"/>
      <c r="N47" s="26"/>
      <c r="O47" s="3"/>
      <c r="P47" s="5" t="str">
        <f t="shared" si="0"/>
        <v/>
      </c>
      <c r="Q47" s="42" t="str">
        <f t="shared" si="3"/>
        <v/>
      </c>
    </row>
    <row r="48" spans="1:17" x14ac:dyDescent="0.3">
      <c r="A48" s="2" t="str">
        <f t="shared" si="2"/>
        <v/>
      </c>
      <c r="B48" s="29"/>
      <c r="C48" s="5" t="str">
        <f>IF(ISNA(VLOOKUP(B48,Tabelle2!A:D,3,FALSE)),"",VLOOKUP(B48,Tabelle2!A:D,4,FALSE))</f>
        <v/>
      </c>
      <c r="D48" s="3"/>
      <c r="E48" s="3"/>
      <c r="F48" s="3"/>
      <c r="G48" s="3"/>
      <c r="H48" s="11"/>
      <c r="I48" s="3"/>
      <c r="J48" s="4"/>
      <c r="K48" s="3"/>
      <c r="L48" s="3"/>
      <c r="M48" s="11"/>
      <c r="N48" s="26"/>
      <c r="O48" s="3"/>
      <c r="P48" s="5" t="str">
        <f t="shared" si="0"/>
        <v/>
      </c>
      <c r="Q48" s="42" t="str">
        <f t="shared" si="3"/>
        <v/>
      </c>
    </row>
    <row r="49" spans="1:17" x14ac:dyDescent="0.3">
      <c r="A49" s="2" t="str">
        <f t="shared" si="2"/>
        <v/>
      </c>
      <c r="B49" s="29"/>
      <c r="C49" s="5" t="str">
        <f>IF(ISNA(VLOOKUP(B49,Tabelle2!A:D,3,FALSE)),"",VLOOKUP(B49,Tabelle2!A:D,4,FALSE))</f>
        <v/>
      </c>
      <c r="D49" s="3"/>
      <c r="E49" s="3"/>
      <c r="F49" s="3"/>
      <c r="G49" s="3"/>
      <c r="H49" s="11"/>
      <c r="I49" s="3"/>
      <c r="J49" s="4"/>
      <c r="K49" s="3"/>
      <c r="L49" s="3"/>
      <c r="M49" s="11"/>
      <c r="N49" s="26"/>
      <c r="O49" s="3"/>
      <c r="P49" s="5" t="str">
        <f t="shared" si="0"/>
        <v/>
      </c>
      <c r="Q49" s="42" t="str">
        <f t="shared" si="3"/>
        <v/>
      </c>
    </row>
    <row r="50" spans="1:17" x14ac:dyDescent="0.3">
      <c r="A50" s="2" t="str">
        <f t="shared" si="2"/>
        <v/>
      </c>
      <c r="B50" s="29"/>
      <c r="C50" s="5" t="str">
        <f>IF(ISNA(VLOOKUP(B50,Tabelle2!A:D,3,FALSE)),"",VLOOKUP(B50,Tabelle2!A:D,4,FALSE))</f>
        <v/>
      </c>
      <c r="D50" s="3"/>
      <c r="E50" s="3"/>
      <c r="F50" s="3"/>
      <c r="G50" s="3"/>
      <c r="H50" s="11"/>
      <c r="I50" s="3"/>
      <c r="J50" s="4"/>
      <c r="K50" s="3"/>
      <c r="L50" s="3"/>
      <c r="M50" s="11"/>
      <c r="N50" s="26"/>
      <c r="O50" s="3"/>
      <c r="P50" s="5" t="str">
        <f t="shared" si="0"/>
        <v/>
      </c>
      <c r="Q50" s="42" t="str">
        <f t="shared" si="3"/>
        <v/>
      </c>
    </row>
    <row r="51" spans="1:17" x14ac:dyDescent="0.3">
      <c r="A51" s="2" t="str">
        <f t="shared" si="2"/>
        <v/>
      </c>
      <c r="B51" s="29"/>
      <c r="C51" s="5" t="str">
        <f>IF(ISNA(VLOOKUP(B51,Tabelle2!A:D,3,FALSE)),"",VLOOKUP(B51,Tabelle2!A:D,4,FALSE))</f>
        <v/>
      </c>
      <c r="D51" s="3"/>
      <c r="E51" s="3"/>
      <c r="F51" s="3"/>
      <c r="G51" s="3"/>
      <c r="H51" s="11"/>
      <c r="I51" s="3"/>
      <c r="J51" s="4"/>
      <c r="K51" s="3"/>
      <c r="L51" s="3"/>
      <c r="M51" s="11"/>
      <c r="N51" s="26"/>
      <c r="O51" s="3"/>
      <c r="P51" s="5" t="str">
        <f t="shared" si="0"/>
        <v/>
      </c>
      <c r="Q51" s="42" t="str">
        <f t="shared" si="3"/>
        <v/>
      </c>
    </row>
    <row r="52" spans="1:17" x14ac:dyDescent="0.3">
      <c r="A52" s="2" t="str">
        <f t="shared" si="2"/>
        <v/>
      </c>
      <c r="B52" s="29"/>
      <c r="C52" s="5" t="str">
        <f>IF(ISNA(VLOOKUP(B52,Tabelle2!A:D,3,FALSE)),"",VLOOKUP(B52,Tabelle2!A:D,4,FALSE))</f>
        <v/>
      </c>
      <c r="D52" s="3"/>
      <c r="E52" s="3"/>
      <c r="F52" s="3"/>
      <c r="G52" s="3"/>
      <c r="H52" s="11"/>
      <c r="I52" s="3"/>
      <c r="J52" s="4"/>
      <c r="K52" s="3"/>
      <c r="L52" s="3"/>
      <c r="M52" s="11"/>
      <c r="N52" s="26"/>
      <c r="O52" s="3"/>
      <c r="P52" s="5" t="str">
        <f t="shared" si="0"/>
        <v/>
      </c>
      <c r="Q52" s="42" t="str">
        <f t="shared" si="3"/>
        <v/>
      </c>
    </row>
    <row r="53" spans="1:17" ht="15" thickBot="1" x14ac:dyDescent="0.35">
      <c r="A53" s="6" t="str">
        <f t="shared" si="2"/>
        <v/>
      </c>
      <c r="B53" s="25"/>
      <c r="C53" s="9" t="str">
        <f>IF(ISNA(VLOOKUP(B53,Tabelle2!A:D,3,FALSE)),"",VLOOKUP(B53,Tabelle2!A:D,4,FALSE))</f>
        <v/>
      </c>
      <c r="D53" s="3"/>
      <c r="E53" s="7"/>
      <c r="F53" s="7"/>
      <c r="G53" s="7"/>
      <c r="H53" s="12"/>
      <c r="I53" s="7"/>
      <c r="J53" s="8"/>
      <c r="K53" s="7"/>
      <c r="L53" s="7"/>
      <c r="M53" s="12"/>
      <c r="N53" s="27"/>
      <c r="O53" s="7"/>
      <c r="P53" s="9" t="str">
        <f t="shared" si="0"/>
        <v/>
      </c>
      <c r="Q53" s="43" t="str">
        <f t="shared" si="3"/>
        <v/>
      </c>
    </row>
    <row r="54" spans="1:17" ht="15.6" x14ac:dyDescent="0.3">
      <c r="B54" s="30"/>
      <c r="C54" s="58" t="s">
        <v>57</v>
      </c>
      <c r="D54" s="58"/>
      <c r="E54" s="58"/>
      <c r="F54" s="58"/>
      <c r="G54" s="24">
        <f>COUNTA(G5:G53)</f>
        <v>0</v>
      </c>
    </row>
    <row r="55" spans="1:17" ht="14.4" customHeight="1" x14ac:dyDescent="0.3">
      <c r="C55" s="55" t="s">
        <v>58</v>
      </c>
      <c r="D55" s="55"/>
      <c r="E55" s="55"/>
      <c r="F55" s="55"/>
      <c r="G55" s="23">
        <f>IF(G54&gt;0,G54*5,0)</f>
        <v>0</v>
      </c>
    </row>
    <row r="66" spans="1:1" x14ac:dyDescent="0.3">
      <c r="A66" s="19" t="s">
        <v>39</v>
      </c>
    </row>
  </sheetData>
  <sheetProtection algorithmName="SHA-512" hashValue="PVNbDIcna67oEeC6OupkaD8uxgM6G2Nzz4D1IIyLz7HgolJTSRB9fV4yscoEeu4RcqgX04qeKjX/N3tTGaBbZg==" saltValue="JNXcPKwT14jtecsw2iPyZA==" spinCount="100000" sheet="1" objects="1" scenarios="1"/>
  <dataConsolidate/>
  <mergeCells count="8">
    <mergeCell ref="A1:B1"/>
    <mergeCell ref="C1:D1"/>
    <mergeCell ref="N1:P1"/>
    <mergeCell ref="C55:F55"/>
    <mergeCell ref="F1:G1"/>
    <mergeCell ref="H1:L1"/>
    <mergeCell ref="C54:F54"/>
    <mergeCell ref="H2:L2"/>
  </mergeCells>
  <conditionalFormatting sqref="E1">
    <cfRule type="cellIs" dxfId="0" priority="1" operator="greaterThan">
      <formula>0</formula>
    </cfRule>
  </conditionalFormatting>
  <dataValidations xWindow="389" yWindow="433" count="11">
    <dataValidation allowBlank="1" showInputMessage="1" showErrorMessage="1" promptTitle="Strassenname" prompt="Bitte nur der korrekte Strassenname eingeben - Danke" sqref="L5:L53" xr:uid="{00000000-0002-0000-0000-000000000000}"/>
    <dataValidation allowBlank="1" showInputMessage="1" showErrorMessage="1" promptTitle="Hausnr." prompt="Bitte nur die Hausnummer eingeben - Danke" sqref="M5:M53" xr:uid="{00000000-0002-0000-0000-000001000000}"/>
    <dataValidation allowBlank="1" showInputMessage="1" showErrorMessage="1" promptTitle="Titel" prompt="Falls Titel zB Doctor oder Professor eingeben - Danke" sqref="E5:E53" xr:uid="{00000000-0002-0000-0000-000002000000}"/>
    <dataValidation allowBlank="1" showInputMessage="1" showErrorMessage="1" promptTitle="Vorname" prompt="Bitte Vorname eingeben - Danke" sqref="F5:F53" xr:uid="{00000000-0002-0000-0000-000003000000}"/>
    <dataValidation allowBlank="1" showInputMessage="1" showErrorMessage="1" promptTitle="Nachname" prompt="bitte Nachname (Familienname) eingeben - Danke" sqref="G5:G53" xr:uid="{00000000-0002-0000-0000-000004000000}"/>
    <dataValidation allowBlank="1" showInputMessage="1" showErrorMessage="1" promptTitle="Postleitzahl" prompt="bitte Postleitzahl eingeben - Danke" sqref="N5:N53" xr:uid="{00000000-0002-0000-0000-000005000000}"/>
    <dataValidation allowBlank="1" showInputMessage="1" showErrorMessage="1" promptTitle="Stadt" prompt="bitte Stadt / Wohnort eingeben - Danke" sqref="O5:P53" xr:uid="{00000000-0002-0000-0000-000006000000}"/>
    <dataValidation allowBlank="1" showInputMessage="1" showErrorMessage="1" promptTitle="Seit wann in Deutschland" prompt="bitte Datum (zB:15.06.2012) eingeben - Danke" sqref="J5:J53" xr:uid="{00000000-0002-0000-0000-000007000000}"/>
    <dataValidation type="date" allowBlank="1" showInputMessage="1" showErrorMessage="1" promptTitle="Geburtsdatum" prompt="bitte ein Datum eingeben zB. 15.06.1999" sqref="H5:H53" xr:uid="{00000000-0002-0000-0000-000008000000}">
      <formula1>12785</formula1>
      <formula2>43831</formula2>
    </dataValidation>
    <dataValidation allowBlank="1" showInputMessage="1" showErrorMessage="1" promptTitle="Seit wann in Deutschland" prompt="bitte den Datum (erste Anmeldung). Wichtig für den Auswahl in der Nationalmanschaften" sqref="J5:J53" xr:uid="{00000000-0002-0000-0000-000009000000}"/>
    <dataValidation allowBlank="1" showInputMessage="1" showErrorMessage="1" promptTitle="Seit wann in Deutschland" prompt="erste Einwohneramt Anmeldung am (Datum)" sqref="J5:J53" xr:uid="{00000000-0002-0000-0000-00000A000000}"/>
  </dataValidations>
  <pageMargins left="0.7" right="0.7" top="0.78740157499999996" bottom="0.78740157499999996" header="0.3" footer="0.3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89" yWindow="433" count="3">
        <x14:dataValidation type="list" allowBlank="1" showInputMessage="1" showErrorMessage="1" promptTitle="Staatsangehörigkeit" prompt="bitte Land auswählen" xr:uid="{00000000-0002-0000-0000-00000B000000}">
          <x14:formula1>
            <xm:f>Tabelle2!$H$2:$H$38</xm:f>
          </x14:formula1>
          <xm:sqref>I4:I53</xm:sqref>
        </x14:dataValidation>
        <x14:dataValidation type="list" showInputMessage="1" showErrorMessage="1" xr:uid="{00000000-0002-0000-0000-00000C000000}">
          <x14:formula1>
            <xm:f>Tabelle2!$A$2:$A$155</xm:f>
          </x14:formula1>
          <xm:sqref>B5:B53</xm:sqref>
        </x14:dataValidation>
        <x14:dataValidation type="list" allowBlank="1" showInputMessage="1" showErrorMessage="1" promptTitle="Anrede" prompt="Bitte eingeben: Herr oder Frau oder  Kind - Danke" xr:uid="{00000000-0002-0000-0000-00000D000000}">
          <x14:formula1>
            <xm:f>Tabelle2!$F$2:$F$4</xm:f>
          </x14:formula1>
          <xm:sqref>D5:D53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3:B18"/>
  <sheetViews>
    <sheetView showGridLines="0" workbookViewId="0">
      <selection activeCell="B3" sqref="B3"/>
    </sheetView>
  </sheetViews>
  <sheetFormatPr baseColWidth="10" defaultRowHeight="14.4" x14ac:dyDescent="0.3"/>
  <cols>
    <col min="2" max="2" width="121" bestFit="1" customWidth="1"/>
  </cols>
  <sheetData>
    <row r="3" spans="2:2" x14ac:dyDescent="0.3">
      <c r="B3" s="20" t="s">
        <v>48</v>
      </c>
    </row>
    <row r="4" spans="2:2" x14ac:dyDescent="0.3">
      <c r="B4" s="20" t="s">
        <v>49</v>
      </c>
    </row>
    <row r="5" spans="2:2" x14ac:dyDescent="0.3">
      <c r="B5" s="20" t="s">
        <v>62</v>
      </c>
    </row>
    <row r="6" spans="2:2" x14ac:dyDescent="0.3">
      <c r="B6" s="21" t="s">
        <v>60</v>
      </c>
    </row>
    <row r="7" spans="2:2" x14ac:dyDescent="0.3">
      <c r="B7" s="21" t="s">
        <v>61</v>
      </c>
    </row>
    <row r="8" spans="2:2" x14ac:dyDescent="0.3">
      <c r="B8" s="21" t="s">
        <v>59</v>
      </c>
    </row>
    <row r="9" spans="2:2" x14ac:dyDescent="0.3">
      <c r="B9" s="21" t="s">
        <v>50</v>
      </c>
    </row>
    <row r="10" spans="2:2" x14ac:dyDescent="0.3">
      <c r="B10" s="21" t="s">
        <v>51</v>
      </c>
    </row>
    <row r="11" spans="2:2" x14ac:dyDescent="0.3">
      <c r="B11" s="21" t="s">
        <v>52</v>
      </c>
    </row>
    <row r="12" spans="2:2" x14ac:dyDescent="0.3">
      <c r="B12" s="22" t="s">
        <v>53</v>
      </c>
    </row>
    <row r="13" spans="2:2" x14ac:dyDescent="0.3">
      <c r="B13" s="22" t="s">
        <v>54</v>
      </c>
    </row>
    <row r="14" spans="2:2" x14ac:dyDescent="0.3">
      <c r="B14" s="20" t="s">
        <v>55</v>
      </c>
    </row>
    <row r="15" spans="2:2" x14ac:dyDescent="0.3">
      <c r="B15" s="20" t="s">
        <v>56</v>
      </c>
    </row>
    <row r="17" spans="2:2" x14ac:dyDescent="0.3">
      <c r="B17" t="s">
        <v>61</v>
      </c>
    </row>
    <row r="18" spans="2:2" x14ac:dyDescent="0.3">
      <c r="B18" t="s">
        <v>63</v>
      </c>
    </row>
  </sheetData>
  <sheetProtection algorithmName="SHA-512" hashValue="/5GpPGAO1YjjJVx5XBrMGCRbPmXVJ7+N8cdDuiSmTRhL+M6zGXnIt215q/S1vcvTVtXVEzrYfNl8vBrRc0efQw==" saltValue="iGGCdFpM/uTaGvrRljnURw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1"/>
  <sheetViews>
    <sheetView workbookViewId="0">
      <pane xSplit="5" ySplit="1" topLeftCell="F2" activePane="bottomRight" state="frozen"/>
      <selection pane="topRight" activeCell="E1" sqref="E1"/>
      <selection pane="bottomLeft" activeCell="A3" sqref="A3"/>
      <selection pane="bottomRight" activeCell="H2" sqref="H2:H38"/>
    </sheetView>
  </sheetViews>
  <sheetFormatPr baseColWidth="10" defaultColWidth="11.5546875" defaultRowHeight="12" x14ac:dyDescent="0.25"/>
  <cols>
    <col min="1" max="1" width="47.88671875" style="17" customWidth="1"/>
    <col min="2" max="3" width="44.5546875" style="17" customWidth="1"/>
    <col min="4" max="16384" width="11.5546875" style="17"/>
  </cols>
  <sheetData>
    <row r="1" spans="1:8" x14ac:dyDescent="0.25">
      <c r="A1" s="14" t="s">
        <v>28</v>
      </c>
      <c r="B1" s="14" t="s">
        <v>27</v>
      </c>
      <c r="C1" s="46" t="s">
        <v>217</v>
      </c>
      <c r="D1" s="15" t="s">
        <v>34</v>
      </c>
      <c r="E1" s="16" t="s">
        <v>39</v>
      </c>
    </row>
    <row r="2" spans="1:8" ht="14.4" x14ac:dyDescent="0.3">
      <c r="A2" s="44" t="s">
        <v>131</v>
      </c>
      <c r="B2" s="45" t="s">
        <v>33</v>
      </c>
      <c r="C2" s="47">
        <v>10108</v>
      </c>
      <c r="D2" s="17" t="s">
        <v>35</v>
      </c>
      <c r="F2" s="17" t="s">
        <v>17</v>
      </c>
      <c r="H2" t="s">
        <v>246</v>
      </c>
    </row>
    <row r="3" spans="1:8" ht="14.4" x14ac:dyDescent="0.3">
      <c r="A3" s="44" t="s">
        <v>113</v>
      </c>
      <c r="B3" s="45" t="s">
        <v>31</v>
      </c>
      <c r="C3" s="47">
        <v>10076</v>
      </c>
      <c r="D3" s="17" t="s">
        <v>36</v>
      </c>
      <c r="F3" s="17" t="s">
        <v>44</v>
      </c>
      <c r="H3" t="s">
        <v>248</v>
      </c>
    </row>
    <row r="4" spans="1:8" ht="14.4" x14ac:dyDescent="0.3">
      <c r="A4" s="44" t="s">
        <v>168</v>
      </c>
      <c r="B4" s="45" t="s">
        <v>30</v>
      </c>
      <c r="C4" s="47">
        <v>10199</v>
      </c>
      <c r="D4" s="17" t="s">
        <v>37</v>
      </c>
      <c r="F4" s="17" t="s">
        <v>45</v>
      </c>
      <c r="H4" t="s">
        <v>235</v>
      </c>
    </row>
    <row r="5" spans="1:8" ht="28.8" x14ac:dyDescent="0.3">
      <c r="A5" s="44" t="s">
        <v>204</v>
      </c>
      <c r="B5" s="45" t="s">
        <v>29</v>
      </c>
      <c r="C5" s="47">
        <v>10026</v>
      </c>
      <c r="D5" s="17" t="s">
        <v>16</v>
      </c>
      <c r="H5" t="s">
        <v>240</v>
      </c>
    </row>
    <row r="6" spans="1:8" ht="14.4" x14ac:dyDescent="0.3">
      <c r="A6" s="44" t="s">
        <v>186</v>
      </c>
      <c r="B6" s="45" t="s">
        <v>29</v>
      </c>
      <c r="C6" s="47">
        <v>10225</v>
      </c>
      <c r="D6" s="17" t="s">
        <v>16</v>
      </c>
      <c r="H6" t="s">
        <v>226</v>
      </c>
    </row>
    <row r="7" spans="1:8" ht="14.4" x14ac:dyDescent="0.3">
      <c r="A7" s="44" t="s">
        <v>91</v>
      </c>
      <c r="B7" s="45" t="s">
        <v>38</v>
      </c>
      <c r="C7" s="47">
        <v>10044</v>
      </c>
      <c r="D7" s="17" t="s">
        <v>41</v>
      </c>
      <c r="H7" t="s">
        <v>234</v>
      </c>
    </row>
    <row r="8" spans="1:8" ht="14.4" x14ac:dyDescent="0.3">
      <c r="A8" s="44" t="s">
        <v>158</v>
      </c>
      <c r="B8" s="45" t="s">
        <v>29</v>
      </c>
      <c r="C8" s="47">
        <v>10153</v>
      </c>
      <c r="D8" s="17" t="s">
        <v>16</v>
      </c>
      <c r="H8" t="s">
        <v>256</v>
      </c>
    </row>
    <row r="9" spans="1:8" ht="14.4" x14ac:dyDescent="0.3">
      <c r="A9" s="44" t="s">
        <v>223</v>
      </c>
      <c r="B9" s="45" t="s">
        <v>29</v>
      </c>
      <c r="C9" s="47">
        <v>10186</v>
      </c>
      <c r="D9" s="17" t="s">
        <v>16</v>
      </c>
      <c r="H9" t="s">
        <v>251</v>
      </c>
    </row>
    <row r="10" spans="1:8" ht="14.4" x14ac:dyDescent="0.3">
      <c r="A10" s="44" t="s">
        <v>169</v>
      </c>
      <c r="B10" s="45" t="s">
        <v>29</v>
      </c>
      <c r="C10" s="47">
        <v>10201</v>
      </c>
      <c r="D10" s="17" t="s">
        <v>16</v>
      </c>
      <c r="H10" t="s">
        <v>255</v>
      </c>
    </row>
    <row r="11" spans="1:8" ht="14.4" x14ac:dyDescent="0.3">
      <c r="A11" s="44" t="s">
        <v>221</v>
      </c>
      <c r="B11" s="45" t="s">
        <v>32</v>
      </c>
      <c r="C11" s="47">
        <v>10246</v>
      </c>
      <c r="D11" s="17" t="s">
        <v>40</v>
      </c>
      <c r="H11" t="s">
        <v>227</v>
      </c>
    </row>
    <row r="12" spans="1:8" ht="14.4" x14ac:dyDescent="0.3">
      <c r="A12" s="44" t="s">
        <v>115</v>
      </c>
      <c r="B12" s="45" t="s">
        <v>32</v>
      </c>
      <c r="C12" s="47">
        <v>10084</v>
      </c>
      <c r="D12" s="17" t="s">
        <v>40</v>
      </c>
      <c r="H12" t="s">
        <v>239</v>
      </c>
    </row>
    <row r="13" spans="1:8" ht="14.4" x14ac:dyDescent="0.3">
      <c r="A13" s="44" t="s">
        <v>120</v>
      </c>
      <c r="B13" s="45" t="s">
        <v>32</v>
      </c>
      <c r="C13" s="47">
        <v>10090</v>
      </c>
      <c r="D13" s="17" t="s">
        <v>40</v>
      </c>
      <c r="H13" t="s">
        <v>254</v>
      </c>
    </row>
    <row r="14" spans="1:8" ht="14.4" x14ac:dyDescent="0.3">
      <c r="A14" s="44" t="s">
        <v>116</v>
      </c>
      <c r="B14" s="45" t="s">
        <v>32</v>
      </c>
      <c r="C14" s="47">
        <v>10085</v>
      </c>
      <c r="D14" s="17" t="s">
        <v>40</v>
      </c>
      <c r="H14" t="s">
        <v>233</v>
      </c>
    </row>
    <row r="15" spans="1:8" ht="14.4" x14ac:dyDescent="0.3">
      <c r="A15" s="44" t="s">
        <v>117</v>
      </c>
      <c r="B15" s="45" t="s">
        <v>32</v>
      </c>
      <c r="C15" s="47">
        <v>10086</v>
      </c>
      <c r="D15" s="17" t="s">
        <v>40</v>
      </c>
      <c r="H15" t="s">
        <v>257</v>
      </c>
    </row>
    <row r="16" spans="1:8" ht="14.4" x14ac:dyDescent="0.3">
      <c r="A16" s="44" t="s">
        <v>87</v>
      </c>
      <c r="B16" s="45" t="s">
        <v>38</v>
      </c>
      <c r="C16" s="47">
        <v>10039</v>
      </c>
      <c r="D16" s="17" t="s">
        <v>41</v>
      </c>
      <c r="H16" t="s">
        <v>250</v>
      </c>
    </row>
    <row r="17" spans="1:8" ht="14.4" x14ac:dyDescent="0.3">
      <c r="A17" s="44" t="s">
        <v>80</v>
      </c>
      <c r="B17" s="45" t="s">
        <v>38</v>
      </c>
      <c r="C17" s="47">
        <v>10030</v>
      </c>
      <c r="D17" s="17" t="s">
        <v>41</v>
      </c>
      <c r="H17" t="s">
        <v>253</v>
      </c>
    </row>
    <row r="18" spans="1:8" ht="14.4" x14ac:dyDescent="0.3">
      <c r="A18" s="44" t="s">
        <v>88</v>
      </c>
      <c r="B18" s="45" t="s">
        <v>38</v>
      </c>
      <c r="C18" s="47">
        <v>10040</v>
      </c>
      <c r="D18" s="17" t="s">
        <v>41</v>
      </c>
      <c r="H18" t="s">
        <v>252</v>
      </c>
    </row>
    <row r="19" spans="1:8" ht="14.4" x14ac:dyDescent="0.3">
      <c r="A19" s="44" t="s">
        <v>210</v>
      </c>
      <c r="B19" s="45" t="s">
        <v>33</v>
      </c>
      <c r="C19" s="47">
        <v>10114</v>
      </c>
      <c r="D19" s="17" t="s">
        <v>35</v>
      </c>
      <c r="H19" t="s">
        <v>258</v>
      </c>
    </row>
    <row r="20" spans="1:8" ht="14.4" x14ac:dyDescent="0.3">
      <c r="A20" s="44" t="s">
        <v>121</v>
      </c>
      <c r="B20" s="45" t="s">
        <v>32</v>
      </c>
      <c r="C20" s="47">
        <v>10091</v>
      </c>
      <c r="D20" s="17" t="s">
        <v>40</v>
      </c>
      <c r="H20" t="s">
        <v>232</v>
      </c>
    </row>
    <row r="21" spans="1:8" ht="14.4" x14ac:dyDescent="0.3">
      <c r="A21" s="44" t="s">
        <v>82</v>
      </c>
      <c r="B21" s="45" t="s">
        <v>38</v>
      </c>
      <c r="C21" s="47">
        <v>10033</v>
      </c>
      <c r="D21" s="17" t="s">
        <v>41</v>
      </c>
      <c r="H21" t="s">
        <v>241</v>
      </c>
    </row>
    <row r="22" spans="1:8" ht="14.4" x14ac:dyDescent="0.3">
      <c r="A22" s="44" t="s">
        <v>84</v>
      </c>
      <c r="B22" s="45" t="s">
        <v>38</v>
      </c>
      <c r="C22" s="47">
        <v>10035</v>
      </c>
      <c r="D22" s="17" t="s">
        <v>41</v>
      </c>
      <c r="H22" t="s">
        <v>225</v>
      </c>
    </row>
    <row r="23" spans="1:8" ht="14.4" x14ac:dyDescent="0.3">
      <c r="A23" s="44" t="s">
        <v>65</v>
      </c>
      <c r="B23" s="45" t="s">
        <v>29</v>
      </c>
      <c r="C23" s="47">
        <v>10006</v>
      </c>
      <c r="D23" s="17" t="s">
        <v>16</v>
      </c>
      <c r="H23" t="s">
        <v>231</v>
      </c>
    </row>
    <row r="24" spans="1:8" ht="14.4" x14ac:dyDescent="0.3">
      <c r="A24" s="44" t="s">
        <v>66</v>
      </c>
      <c r="B24" s="45" t="s">
        <v>29</v>
      </c>
      <c r="C24" s="47">
        <v>10007</v>
      </c>
      <c r="D24" s="17" t="s">
        <v>16</v>
      </c>
      <c r="H24" t="s">
        <v>259</v>
      </c>
    </row>
    <row r="25" spans="1:8" ht="14.4" x14ac:dyDescent="0.3">
      <c r="A25" s="44" t="s">
        <v>106</v>
      </c>
      <c r="B25" s="45" t="s">
        <v>31</v>
      </c>
      <c r="C25" s="47">
        <v>10066</v>
      </c>
      <c r="D25" s="17" t="s">
        <v>36</v>
      </c>
      <c r="H25" t="s">
        <v>260</v>
      </c>
    </row>
    <row r="26" spans="1:8" ht="14.4" x14ac:dyDescent="0.3">
      <c r="A26" s="44" t="s">
        <v>103</v>
      </c>
      <c r="B26" s="45" t="s">
        <v>31</v>
      </c>
      <c r="C26" s="47">
        <v>10062</v>
      </c>
      <c r="D26" s="17" t="s">
        <v>36</v>
      </c>
      <c r="H26" t="s">
        <v>247</v>
      </c>
    </row>
    <row r="27" spans="1:8" ht="14.4" x14ac:dyDescent="0.3">
      <c r="A27" s="44" t="s">
        <v>207</v>
      </c>
      <c r="B27" s="45" t="s">
        <v>31</v>
      </c>
      <c r="C27" s="47">
        <v>10061</v>
      </c>
      <c r="D27" s="17" t="s">
        <v>36</v>
      </c>
      <c r="H27" t="s">
        <v>245</v>
      </c>
    </row>
    <row r="28" spans="1:8" ht="14.4" x14ac:dyDescent="0.3">
      <c r="A28" s="44" t="s">
        <v>81</v>
      </c>
      <c r="B28" s="45" t="s">
        <v>38</v>
      </c>
      <c r="C28" s="47">
        <v>10032</v>
      </c>
      <c r="D28" s="17" t="s">
        <v>41</v>
      </c>
      <c r="H28" t="s">
        <v>249</v>
      </c>
    </row>
    <row r="29" spans="1:8" ht="14.4" x14ac:dyDescent="0.3">
      <c r="A29" s="44" t="s">
        <v>163</v>
      </c>
      <c r="B29" s="45" t="s">
        <v>38</v>
      </c>
      <c r="C29" s="47">
        <v>10160</v>
      </c>
      <c r="D29" s="17" t="s">
        <v>41</v>
      </c>
      <c r="H29" t="s">
        <v>237</v>
      </c>
    </row>
    <row r="30" spans="1:8" ht="14.4" x14ac:dyDescent="0.3">
      <c r="A30" s="44" t="s">
        <v>167</v>
      </c>
      <c r="B30" s="45" t="s">
        <v>29</v>
      </c>
      <c r="C30" s="47">
        <v>10196</v>
      </c>
      <c r="D30" s="17" t="s">
        <v>16</v>
      </c>
      <c r="H30" t="s">
        <v>243</v>
      </c>
    </row>
    <row r="31" spans="1:8" ht="14.4" x14ac:dyDescent="0.3">
      <c r="A31" s="44" t="s">
        <v>64</v>
      </c>
      <c r="B31" s="45" t="s">
        <v>29</v>
      </c>
      <c r="C31" s="47">
        <v>10005</v>
      </c>
      <c r="D31" s="17" t="s">
        <v>16</v>
      </c>
      <c r="H31" t="s">
        <v>230</v>
      </c>
    </row>
    <row r="32" spans="1:8" ht="14.4" x14ac:dyDescent="0.3">
      <c r="A32" s="44" t="s">
        <v>209</v>
      </c>
      <c r="B32" s="45" t="s">
        <v>31</v>
      </c>
      <c r="C32" s="47">
        <v>10075</v>
      </c>
      <c r="D32" s="17" t="s">
        <v>36</v>
      </c>
      <c r="H32" t="s">
        <v>244</v>
      </c>
    </row>
    <row r="33" spans="1:8" ht="14.4" x14ac:dyDescent="0.3">
      <c r="A33" s="44" t="s">
        <v>107</v>
      </c>
      <c r="B33" s="45" t="s">
        <v>31</v>
      </c>
      <c r="C33" s="47">
        <v>10068</v>
      </c>
      <c r="D33" s="17" t="s">
        <v>36</v>
      </c>
      <c r="H33" t="s">
        <v>228</v>
      </c>
    </row>
    <row r="34" spans="1:8" ht="14.4" x14ac:dyDescent="0.3">
      <c r="A34" s="44" t="s">
        <v>224</v>
      </c>
      <c r="B34" s="45" t="s">
        <v>38</v>
      </c>
      <c r="C34" s="47">
        <v>10163</v>
      </c>
      <c r="D34" s="17" t="s">
        <v>41</v>
      </c>
      <c r="H34" t="s">
        <v>238</v>
      </c>
    </row>
    <row r="35" spans="1:8" ht="14.4" x14ac:dyDescent="0.3">
      <c r="A35" s="44" t="s">
        <v>193</v>
      </c>
      <c r="B35" s="45" t="s">
        <v>29</v>
      </c>
      <c r="C35" s="47">
        <v>10233</v>
      </c>
      <c r="D35" s="17" t="s">
        <v>16</v>
      </c>
      <c r="H35" t="s">
        <v>261</v>
      </c>
    </row>
    <row r="36" spans="1:8" ht="14.4" x14ac:dyDescent="0.3">
      <c r="A36" s="44" t="s">
        <v>216</v>
      </c>
      <c r="B36" s="45" t="s">
        <v>38</v>
      </c>
      <c r="C36" s="47">
        <v>10213</v>
      </c>
      <c r="D36" s="17" t="s">
        <v>41</v>
      </c>
      <c r="H36" t="s">
        <v>242</v>
      </c>
    </row>
    <row r="37" spans="1:8" ht="14.4" x14ac:dyDescent="0.3">
      <c r="A37" s="44" t="s">
        <v>162</v>
      </c>
      <c r="B37" s="45" t="s">
        <v>29</v>
      </c>
      <c r="C37" s="47">
        <v>10158</v>
      </c>
      <c r="D37" s="17" t="s">
        <v>16</v>
      </c>
      <c r="H37" t="s">
        <v>229</v>
      </c>
    </row>
    <row r="38" spans="1:8" ht="14.4" x14ac:dyDescent="0.3">
      <c r="A38" s="44" t="s">
        <v>172</v>
      </c>
      <c r="B38" s="45" t="s">
        <v>32</v>
      </c>
      <c r="C38" s="47">
        <v>10206</v>
      </c>
      <c r="D38" s="17" t="s">
        <v>40</v>
      </c>
      <c r="H38" t="s">
        <v>236</v>
      </c>
    </row>
    <row r="39" spans="1:8" ht="14.4" x14ac:dyDescent="0.3">
      <c r="A39" s="44" t="s">
        <v>85</v>
      </c>
      <c r="B39" s="45" t="s">
        <v>38</v>
      </c>
      <c r="C39" s="47">
        <v>10037</v>
      </c>
      <c r="D39" s="17" t="s">
        <v>41</v>
      </c>
    </row>
    <row r="40" spans="1:8" ht="14.4" x14ac:dyDescent="0.3">
      <c r="A40" s="44" t="s">
        <v>67</v>
      </c>
      <c r="B40" s="45" t="s">
        <v>29</v>
      </c>
      <c r="C40" s="47">
        <v>10008</v>
      </c>
      <c r="D40" s="17" t="s">
        <v>16</v>
      </c>
    </row>
    <row r="41" spans="1:8" ht="14.4" x14ac:dyDescent="0.3">
      <c r="A41" s="44" t="s">
        <v>187</v>
      </c>
      <c r="B41" s="45" t="s">
        <v>30</v>
      </c>
      <c r="C41" s="47">
        <v>10226</v>
      </c>
      <c r="D41" s="17" t="s">
        <v>37</v>
      </c>
    </row>
    <row r="42" spans="1:8" ht="14.4" x14ac:dyDescent="0.3">
      <c r="A42" s="44" t="s">
        <v>112</v>
      </c>
      <c r="B42" s="45" t="s">
        <v>31</v>
      </c>
      <c r="C42" s="47">
        <v>10074</v>
      </c>
      <c r="D42" s="17" t="s">
        <v>36</v>
      </c>
    </row>
    <row r="43" spans="1:8" ht="14.4" x14ac:dyDescent="0.3">
      <c r="A43" s="44" t="s">
        <v>100</v>
      </c>
      <c r="B43" s="45" t="s">
        <v>31</v>
      </c>
      <c r="C43" s="47">
        <v>10057</v>
      </c>
      <c r="D43" s="17" t="s">
        <v>36</v>
      </c>
    </row>
    <row r="44" spans="1:8" ht="14.4" x14ac:dyDescent="0.3">
      <c r="A44" s="44" t="s">
        <v>141</v>
      </c>
      <c r="B44" s="45" t="s">
        <v>30</v>
      </c>
      <c r="C44" s="47">
        <v>10128</v>
      </c>
      <c r="D44" s="17" t="s">
        <v>37</v>
      </c>
    </row>
    <row r="45" spans="1:8" ht="14.4" x14ac:dyDescent="0.3">
      <c r="A45" s="44" t="s">
        <v>99</v>
      </c>
      <c r="B45" s="45" t="s">
        <v>31</v>
      </c>
      <c r="C45" s="47">
        <v>10056</v>
      </c>
      <c r="D45" s="17" t="s">
        <v>36</v>
      </c>
    </row>
    <row r="46" spans="1:8" ht="14.4" x14ac:dyDescent="0.3">
      <c r="A46" s="44" t="s">
        <v>114</v>
      </c>
      <c r="B46" s="45" t="s">
        <v>31</v>
      </c>
      <c r="C46" s="47">
        <v>10078</v>
      </c>
      <c r="D46" s="17" t="s">
        <v>36</v>
      </c>
    </row>
    <row r="47" spans="1:8" ht="14.4" x14ac:dyDescent="0.3">
      <c r="A47" s="44" t="s">
        <v>139</v>
      </c>
      <c r="B47" s="45" t="s">
        <v>33</v>
      </c>
      <c r="C47" s="47">
        <v>10119</v>
      </c>
      <c r="D47" s="17" t="s">
        <v>35</v>
      </c>
    </row>
    <row r="48" spans="1:8" ht="14.4" x14ac:dyDescent="0.3">
      <c r="A48" s="44" t="s">
        <v>132</v>
      </c>
      <c r="B48" s="45" t="s">
        <v>33</v>
      </c>
      <c r="C48" s="47">
        <v>10109</v>
      </c>
      <c r="D48" s="17" t="s">
        <v>35</v>
      </c>
    </row>
    <row r="49" spans="1:4" ht="28.8" x14ac:dyDescent="0.3">
      <c r="A49" s="44" t="s">
        <v>89</v>
      </c>
      <c r="B49" s="45" t="s">
        <v>38</v>
      </c>
      <c r="C49" s="47">
        <v>10042</v>
      </c>
      <c r="D49" s="17" t="s">
        <v>41</v>
      </c>
    </row>
    <row r="50" spans="1:4" ht="14.4" x14ac:dyDescent="0.3">
      <c r="A50" s="44" t="s">
        <v>118</v>
      </c>
      <c r="B50" s="45" t="s">
        <v>32</v>
      </c>
      <c r="C50" s="47">
        <v>10087</v>
      </c>
      <c r="D50" s="17" t="s">
        <v>40</v>
      </c>
    </row>
    <row r="51" spans="1:4" ht="12.75" customHeight="1" x14ac:dyDescent="0.3">
      <c r="A51" s="44" t="s">
        <v>176</v>
      </c>
      <c r="B51" s="45" t="s">
        <v>33</v>
      </c>
      <c r="C51" s="47">
        <v>10211</v>
      </c>
      <c r="D51" s="17" t="s">
        <v>35</v>
      </c>
    </row>
    <row r="52" spans="1:4" ht="14.4" x14ac:dyDescent="0.3">
      <c r="A52" s="44" t="s">
        <v>105</v>
      </c>
      <c r="B52" s="45" t="s">
        <v>31</v>
      </c>
      <c r="C52" s="47">
        <v>10065</v>
      </c>
      <c r="D52" s="17" t="s">
        <v>36</v>
      </c>
    </row>
    <row r="53" spans="1:4" ht="14.4" x14ac:dyDescent="0.3">
      <c r="A53" s="44" t="s">
        <v>211</v>
      </c>
      <c r="B53" s="45" t="s">
        <v>30</v>
      </c>
      <c r="C53" s="47">
        <v>10127</v>
      </c>
      <c r="D53" s="17" t="s">
        <v>37</v>
      </c>
    </row>
    <row r="54" spans="1:4" ht="14.4" x14ac:dyDescent="0.3">
      <c r="A54" s="44" t="s">
        <v>154</v>
      </c>
      <c r="B54" s="45" t="s">
        <v>30</v>
      </c>
      <c r="C54" s="47">
        <v>10145</v>
      </c>
      <c r="D54" s="17" t="s">
        <v>37</v>
      </c>
    </row>
    <row r="55" spans="1:4" ht="14.4" x14ac:dyDescent="0.3">
      <c r="A55" s="44" t="s">
        <v>144</v>
      </c>
      <c r="B55" s="45" t="s">
        <v>30</v>
      </c>
      <c r="C55" s="47">
        <v>10133</v>
      </c>
      <c r="D55" s="17" t="s">
        <v>37</v>
      </c>
    </row>
    <row r="56" spans="1:4" ht="14.4" x14ac:dyDescent="0.3">
      <c r="A56" s="44" t="s">
        <v>119</v>
      </c>
      <c r="B56" s="45" t="s">
        <v>32</v>
      </c>
      <c r="C56" s="47">
        <v>10089</v>
      </c>
      <c r="D56" s="17" t="s">
        <v>40</v>
      </c>
    </row>
    <row r="57" spans="1:4" ht="14.4" x14ac:dyDescent="0.3">
      <c r="A57" s="44" t="s">
        <v>179</v>
      </c>
      <c r="B57" s="45" t="s">
        <v>31</v>
      </c>
      <c r="C57" s="47">
        <v>10215</v>
      </c>
      <c r="D57" s="17" t="s">
        <v>36</v>
      </c>
    </row>
    <row r="58" spans="1:4" ht="14.4" x14ac:dyDescent="0.3">
      <c r="A58" s="44" t="s">
        <v>98</v>
      </c>
      <c r="B58" s="45" t="s">
        <v>38</v>
      </c>
      <c r="C58" s="47">
        <v>10053</v>
      </c>
      <c r="D58" s="17" t="s">
        <v>41</v>
      </c>
    </row>
    <row r="59" spans="1:4" ht="14.4" x14ac:dyDescent="0.3">
      <c r="A59" s="44" t="s">
        <v>190</v>
      </c>
      <c r="B59" s="45" t="s">
        <v>32</v>
      </c>
      <c r="C59" s="47">
        <v>10229</v>
      </c>
      <c r="D59" s="17" t="s">
        <v>40</v>
      </c>
    </row>
    <row r="60" spans="1:4" ht="14.4" x14ac:dyDescent="0.3">
      <c r="A60" s="44" t="s">
        <v>125</v>
      </c>
      <c r="B60" s="45" t="s">
        <v>33</v>
      </c>
      <c r="C60" s="47">
        <v>10102</v>
      </c>
      <c r="D60" s="17" t="s">
        <v>35</v>
      </c>
    </row>
    <row r="61" spans="1:4" ht="14.4" x14ac:dyDescent="0.3">
      <c r="A61" s="44" t="s">
        <v>83</v>
      </c>
      <c r="B61" s="45" t="s">
        <v>38</v>
      </c>
      <c r="C61" s="47">
        <v>10034</v>
      </c>
      <c r="D61" s="17" t="s">
        <v>41</v>
      </c>
    </row>
    <row r="62" spans="1:4" ht="14.4" x14ac:dyDescent="0.3">
      <c r="A62" s="44" t="s">
        <v>96</v>
      </c>
      <c r="B62" s="45" t="s">
        <v>38</v>
      </c>
      <c r="C62" s="47">
        <v>10050</v>
      </c>
      <c r="D62" s="17" t="s">
        <v>41</v>
      </c>
    </row>
    <row r="63" spans="1:4" ht="14.4" x14ac:dyDescent="0.3">
      <c r="A63" s="44" t="s">
        <v>142</v>
      </c>
      <c r="B63" s="45" t="s">
        <v>30</v>
      </c>
      <c r="C63" s="47">
        <v>10129</v>
      </c>
      <c r="D63" s="17" t="s">
        <v>37</v>
      </c>
    </row>
    <row r="64" spans="1:4" ht="14.4" x14ac:dyDescent="0.3">
      <c r="A64" s="44" t="s">
        <v>104</v>
      </c>
      <c r="B64" s="45" t="s">
        <v>31</v>
      </c>
      <c r="C64" s="47">
        <v>10063</v>
      </c>
      <c r="D64" s="17" t="s">
        <v>36</v>
      </c>
    </row>
    <row r="65" spans="1:4" ht="14.4" x14ac:dyDescent="0.3">
      <c r="A65" s="44" t="s">
        <v>191</v>
      </c>
      <c r="B65" s="45" t="s">
        <v>30</v>
      </c>
      <c r="C65" s="47">
        <v>10230</v>
      </c>
      <c r="D65" s="17" t="s">
        <v>37</v>
      </c>
    </row>
    <row r="66" spans="1:4" ht="14.4" x14ac:dyDescent="0.3">
      <c r="A66" s="44" t="s">
        <v>166</v>
      </c>
      <c r="B66" s="45" t="s">
        <v>32</v>
      </c>
      <c r="C66" s="47">
        <v>10176</v>
      </c>
      <c r="D66" s="17" t="s">
        <v>40</v>
      </c>
    </row>
    <row r="67" spans="1:4" ht="14.4" x14ac:dyDescent="0.3">
      <c r="A67" s="44" t="s">
        <v>205</v>
      </c>
      <c r="B67" s="45" t="s">
        <v>38</v>
      </c>
      <c r="C67" s="47">
        <v>10036</v>
      </c>
      <c r="D67" s="17" t="s">
        <v>41</v>
      </c>
    </row>
    <row r="68" spans="1:4" ht="28.8" x14ac:dyDescent="0.3">
      <c r="A68" s="44" t="s">
        <v>189</v>
      </c>
      <c r="B68" s="45" t="s">
        <v>30</v>
      </c>
      <c r="C68" s="47">
        <v>10228</v>
      </c>
      <c r="D68" s="17" t="s">
        <v>37</v>
      </c>
    </row>
    <row r="69" spans="1:4" ht="14.4" x14ac:dyDescent="0.3">
      <c r="A69" s="44" t="s">
        <v>164</v>
      </c>
      <c r="B69" s="45" t="s">
        <v>31</v>
      </c>
      <c r="C69" s="47">
        <v>10166</v>
      </c>
      <c r="D69" s="17" t="s">
        <v>36</v>
      </c>
    </row>
    <row r="70" spans="1:4" ht="14.4" x14ac:dyDescent="0.3">
      <c r="A70" s="44" t="s">
        <v>140</v>
      </c>
      <c r="B70" s="45" t="s">
        <v>30</v>
      </c>
      <c r="C70" s="47">
        <v>10125</v>
      </c>
      <c r="D70" s="17" t="s">
        <v>37</v>
      </c>
    </row>
    <row r="71" spans="1:4" ht="14.4" x14ac:dyDescent="0.3">
      <c r="A71" s="44" t="s">
        <v>68</v>
      </c>
      <c r="B71" s="45" t="s">
        <v>29</v>
      </c>
      <c r="C71" s="47">
        <v>10009</v>
      </c>
      <c r="D71" s="17" t="s">
        <v>16</v>
      </c>
    </row>
    <row r="72" spans="1:4" ht="14.4" x14ac:dyDescent="0.3">
      <c r="A72" s="44" t="s">
        <v>200</v>
      </c>
      <c r="B72" s="45" t="s">
        <v>29</v>
      </c>
      <c r="C72" s="47">
        <v>10010</v>
      </c>
      <c r="D72" s="17" t="s">
        <v>16</v>
      </c>
    </row>
    <row r="73" spans="1:4" ht="14.4" x14ac:dyDescent="0.3">
      <c r="A73" s="44" t="s">
        <v>69</v>
      </c>
      <c r="B73" s="45" t="s">
        <v>29</v>
      </c>
      <c r="C73" s="47">
        <v>10011</v>
      </c>
      <c r="D73" s="17" t="s">
        <v>16</v>
      </c>
    </row>
    <row r="74" spans="1:4" ht="14.4" x14ac:dyDescent="0.3">
      <c r="A74" s="44" t="s">
        <v>101</v>
      </c>
      <c r="B74" s="45" t="s">
        <v>31</v>
      </c>
      <c r="C74" s="47">
        <v>10058</v>
      </c>
      <c r="D74" s="17" t="s">
        <v>36</v>
      </c>
    </row>
    <row r="75" spans="1:4" ht="14.4" x14ac:dyDescent="0.3">
      <c r="A75" s="44" t="s">
        <v>70</v>
      </c>
      <c r="B75" s="45" t="s">
        <v>29</v>
      </c>
      <c r="C75" s="47">
        <v>10013</v>
      </c>
      <c r="D75" s="17" t="s">
        <v>16</v>
      </c>
    </row>
    <row r="76" spans="1:4" ht="14.4" x14ac:dyDescent="0.3">
      <c r="A76" s="44" t="s">
        <v>173</v>
      </c>
      <c r="B76" s="45" t="s">
        <v>30</v>
      </c>
      <c r="C76" s="47">
        <v>10207</v>
      </c>
      <c r="D76" s="17" t="s">
        <v>37</v>
      </c>
    </row>
    <row r="77" spans="1:4" ht="14.4" x14ac:dyDescent="0.3">
      <c r="A77" s="44" t="s">
        <v>185</v>
      </c>
      <c r="B77" s="45" t="s">
        <v>30</v>
      </c>
      <c r="C77" s="47">
        <v>10224</v>
      </c>
      <c r="D77" s="17" t="s">
        <v>37</v>
      </c>
    </row>
    <row r="78" spans="1:4" ht="14.4" x14ac:dyDescent="0.3">
      <c r="A78" s="44" t="s">
        <v>150</v>
      </c>
      <c r="B78" s="45" t="s">
        <v>30</v>
      </c>
      <c r="C78" s="47">
        <v>10139</v>
      </c>
      <c r="D78" s="17" t="s">
        <v>37</v>
      </c>
    </row>
    <row r="79" spans="1:4" ht="14.4" x14ac:dyDescent="0.3">
      <c r="A79" s="44" t="s">
        <v>90</v>
      </c>
      <c r="B79" s="45" t="s">
        <v>38</v>
      </c>
      <c r="C79" s="47">
        <v>10043</v>
      </c>
      <c r="D79" s="17" t="s">
        <v>41</v>
      </c>
    </row>
    <row r="80" spans="1:4" ht="14.4" x14ac:dyDescent="0.3">
      <c r="A80" s="44" t="s">
        <v>124</v>
      </c>
      <c r="B80" s="45" t="s">
        <v>32</v>
      </c>
      <c r="C80" s="47">
        <v>10097</v>
      </c>
      <c r="D80" s="17" t="s">
        <v>40</v>
      </c>
    </row>
    <row r="81" spans="1:4" ht="14.4" x14ac:dyDescent="0.3">
      <c r="A81" s="44" t="s">
        <v>178</v>
      </c>
      <c r="B81" s="45" t="s">
        <v>38</v>
      </c>
      <c r="C81" s="47">
        <v>10214</v>
      </c>
      <c r="D81" s="17" t="s">
        <v>41</v>
      </c>
    </row>
    <row r="82" spans="1:4" ht="14.4" x14ac:dyDescent="0.3">
      <c r="A82" s="44" t="s">
        <v>192</v>
      </c>
      <c r="B82" s="45" t="s">
        <v>31</v>
      </c>
      <c r="C82" s="47">
        <v>10232</v>
      </c>
      <c r="D82" s="17" t="s">
        <v>36</v>
      </c>
    </row>
    <row r="83" spans="1:4" ht="14.4" x14ac:dyDescent="0.3">
      <c r="A83" s="44" t="s">
        <v>145</v>
      </c>
      <c r="B83" s="45" t="s">
        <v>30</v>
      </c>
      <c r="C83" s="47">
        <v>10134</v>
      </c>
      <c r="D83" s="17" t="s">
        <v>37</v>
      </c>
    </row>
    <row r="84" spans="1:4" ht="14.4" x14ac:dyDescent="0.3">
      <c r="A84" s="44" t="s">
        <v>197</v>
      </c>
      <c r="B84" s="45" t="s">
        <v>33</v>
      </c>
      <c r="C84" s="47">
        <v>10240</v>
      </c>
      <c r="D84" s="17" t="s">
        <v>35</v>
      </c>
    </row>
    <row r="85" spans="1:4" ht="14.4" x14ac:dyDescent="0.3">
      <c r="A85" s="44" t="s">
        <v>71</v>
      </c>
      <c r="B85" s="45" t="s">
        <v>29</v>
      </c>
      <c r="C85" s="47">
        <v>10014</v>
      </c>
      <c r="D85" s="17" t="s">
        <v>16</v>
      </c>
    </row>
    <row r="86" spans="1:4" ht="14.4" x14ac:dyDescent="0.3">
      <c r="A86" s="44" t="s">
        <v>165</v>
      </c>
      <c r="B86" s="45" t="s">
        <v>32</v>
      </c>
      <c r="C86" s="47">
        <v>10174</v>
      </c>
      <c r="D86" s="17" t="s">
        <v>40</v>
      </c>
    </row>
    <row r="87" spans="1:4" ht="14.4" x14ac:dyDescent="0.3">
      <c r="A87" s="44" t="s">
        <v>206</v>
      </c>
      <c r="B87" s="45" t="s">
        <v>31</v>
      </c>
      <c r="C87" s="47">
        <v>10059</v>
      </c>
      <c r="D87" s="17" t="s">
        <v>36</v>
      </c>
    </row>
    <row r="88" spans="1:4" ht="14.4" x14ac:dyDescent="0.3">
      <c r="A88" s="44" t="s">
        <v>72</v>
      </c>
      <c r="B88" s="45" t="s">
        <v>29</v>
      </c>
      <c r="C88" s="47">
        <v>10015</v>
      </c>
      <c r="D88" s="17" t="s">
        <v>16</v>
      </c>
    </row>
    <row r="89" spans="1:4" ht="14.4" x14ac:dyDescent="0.3">
      <c r="A89" s="44" t="s">
        <v>170</v>
      </c>
      <c r="B89" s="45" t="s">
        <v>38</v>
      </c>
      <c r="C89" s="47">
        <v>10203</v>
      </c>
      <c r="D89" s="17" t="s">
        <v>41</v>
      </c>
    </row>
    <row r="90" spans="1:4" ht="14.4" x14ac:dyDescent="0.3">
      <c r="A90" s="44" t="s">
        <v>156</v>
      </c>
      <c r="B90" s="45" t="s">
        <v>32</v>
      </c>
      <c r="C90" s="47">
        <v>10151</v>
      </c>
      <c r="D90" s="17" t="s">
        <v>40</v>
      </c>
    </row>
    <row r="91" spans="1:4" ht="14.4" x14ac:dyDescent="0.3">
      <c r="A91" s="44" t="s">
        <v>152</v>
      </c>
      <c r="B91" s="45" t="s">
        <v>30</v>
      </c>
      <c r="C91" s="47">
        <v>10143</v>
      </c>
      <c r="D91" s="17" t="s">
        <v>37</v>
      </c>
    </row>
    <row r="92" spans="1:4" ht="14.4" x14ac:dyDescent="0.3">
      <c r="A92" s="44" t="s">
        <v>214</v>
      </c>
      <c r="B92" s="45" t="s">
        <v>30</v>
      </c>
      <c r="C92" s="47">
        <v>10168</v>
      </c>
      <c r="D92" s="17" t="s">
        <v>37</v>
      </c>
    </row>
    <row r="93" spans="1:4" ht="14.4" x14ac:dyDescent="0.3">
      <c r="A93" s="44" t="s">
        <v>183</v>
      </c>
      <c r="B93" s="45" t="s">
        <v>32</v>
      </c>
      <c r="C93" s="47">
        <v>10220</v>
      </c>
      <c r="D93" s="17" t="s">
        <v>40</v>
      </c>
    </row>
    <row r="94" spans="1:4" ht="14.4" x14ac:dyDescent="0.3">
      <c r="A94" s="44" t="s">
        <v>102</v>
      </c>
      <c r="B94" s="45" t="s">
        <v>31</v>
      </c>
      <c r="C94" s="47">
        <v>10060</v>
      </c>
      <c r="D94" s="17" t="s">
        <v>36</v>
      </c>
    </row>
    <row r="95" spans="1:4" ht="14.4" x14ac:dyDescent="0.3">
      <c r="A95" s="44" t="s">
        <v>108</v>
      </c>
      <c r="B95" s="45" t="s">
        <v>31</v>
      </c>
      <c r="C95" s="47">
        <v>10069</v>
      </c>
      <c r="D95" s="17" t="s">
        <v>36</v>
      </c>
    </row>
    <row r="96" spans="1:4" ht="14.4" x14ac:dyDescent="0.3">
      <c r="A96" s="44" t="s">
        <v>110</v>
      </c>
      <c r="B96" s="45" t="s">
        <v>31</v>
      </c>
      <c r="C96" s="47">
        <v>10072</v>
      </c>
      <c r="D96" s="17" t="s">
        <v>36</v>
      </c>
    </row>
    <row r="97" spans="1:4" ht="14.4" x14ac:dyDescent="0.3">
      <c r="A97" s="44" t="s">
        <v>73</v>
      </c>
      <c r="B97" s="45" t="s">
        <v>29</v>
      </c>
      <c r="C97" s="47">
        <v>10016</v>
      </c>
      <c r="D97" s="17" t="s">
        <v>16</v>
      </c>
    </row>
    <row r="98" spans="1:4" ht="14.4" x14ac:dyDescent="0.3">
      <c r="A98" s="44" t="s">
        <v>195</v>
      </c>
      <c r="B98" s="45" t="s">
        <v>29</v>
      </c>
      <c r="C98" s="47">
        <v>10238</v>
      </c>
      <c r="D98" s="17" t="s">
        <v>16</v>
      </c>
    </row>
    <row r="99" spans="1:4" ht="14.4" x14ac:dyDescent="0.3">
      <c r="A99" s="44" t="s">
        <v>175</v>
      </c>
      <c r="B99" s="45" t="s">
        <v>38</v>
      </c>
      <c r="C99" s="47">
        <v>10210</v>
      </c>
      <c r="D99" s="17" t="s">
        <v>41</v>
      </c>
    </row>
    <row r="100" spans="1:4" ht="14.4" x14ac:dyDescent="0.3">
      <c r="A100" s="44" t="s">
        <v>128</v>
      </c>
      <c r="B100" s="45" t="s">
        <v>33</v>
      </c>
      <c r="C100" s="47">
        <v>10105</v>
      </c>
      <c r="D100" s="17" t="s">
        <v>35</v>
      </c>
    </row>
    <row r="101" spans="1:4" ht="14.4" x14ac:dyDescent="0.3">
      <c r="A101" s="44" t="s">
        <v>155</v>
      </c>
      <c r="B101" s="45" t="s">
        <v>33</v>
      </c>
      <c r="C101" s="47">
        <v>10146</v>
      </c>
      <c r="D101" s="17" t="s">
        <v>35</v>
      </c>
    </row>
    <row r="102" spans="1:4" ht="14.4" x14ac:dyDescent="0.3">
      <c r="A102" s="44" t="s">
        <v>136</v>
      </c>
      <c r="B102" s="45" t="s">
        <v>33</v>
      </c>
      <c r="C102" s="47">
        <v>10116</v>
      </c>
      <c r="D102" s="17" t="s">
        <v>35</v>
      </c>
    </row>
    <row r="103" spans="1:4" ht="14.4" x14ac:dyDescent="0.3">
      <c r="A103" s="44" t="s">
        <v>86</v>
      </c>
      <c r="B103" s="45" t="s">
        <v>38</v>
      </c>
      <c r="C103" s="47">
        <v>10038</v>
      </c>
      <c r="D103" s="17" t="s">
        <v>41</v>
      </c>
    </row>
    <row r="104" spans="1:4" ht="14.4" x14ac:dyDescent="0.3">
      <c r="A104" s="44" t="s">
        <v>127</v>
      </c>
      <c r="B104" s="45" t="s">
        <v>33</v>
      </c>
      <c r="C104" s="47">
        <v>10104</v>
      </c>
      <c r="D104" s="17" t="s">
        <v>35</v>
      </c>
    </row>
    <row r="105" spans="1:4" ht="14.4" x14ac:dyDescent="0.3">
      <c r="A105" s="44" t="s">
        <v>180</v>
      </c>
      <c r="B105" s="45" t="s">
        <v>31</v>
      </c>
      <c r="C105" s="47">
        <v>10216</v>
      </c>
      <c r="D105" s="17" t="s">
        <v>36</v>
      </c>
    </row>
    <row r="106" spans="1:4" ht="14.4" x14ac:dyDescent="0.3">
      <c r="A106" s="44" t="s">
        <v>123</v>
      </c>
      <c r="B106" s="45" t="s">
        <v>32</v>
      </c>
      <c r="C106" s="47">
        <v>10096</v>
      </c>
      <c r="D106" s="17" t="s">
        <v>40</v>
      </c>
    </row>
    <row r="107" spans="1:4" ht="14.4" x14ac:dyDescent="0.3">
      <c r="A107" s="44" t="s">
        <v>153</v>
      </c>
      <c r="B107" s="45" t="s">
        <v>30</v>
      </c>
      <c r="C107" s="47">
        <v>10144</v>
      </c>
      <c r="D107" s="17" t="s">
        <v>37</v>
      </c>
    </row>
    <row r="108" spans="1:4" ht="14.4" x14ac:dyDescent="0.3">
      <c r="A108" s="44" t="s">
        <v>213</v>
      </c>
      <c r="B108" s="45" t="s">
        <v>30</v>
      </c>
      <c r="C108" s="47">
        <v>10132</v>
      </c>
      <c r="D108" s="17" t="s">
        <v>37</v>
      </c>
    </row>
    <row r="109" spans="1:4" ht="14.4" x14ac:dyDescent="0.3">
      <c r="A109" s="44" t="s">
        <v>201</v>
      </c>
      <c r="B109" s="45" t="s">
        <v>29</v>
      </c>
      <c r="C109" s="47">
        <v>10017</v>
      </c>
      <c r="D109" s="17" t="s">
        <v>16</v>
      </c>
    </row>
    <row r="110" spans="1:4" ht="14.4" x14ac:dyDescent="0.3">
      <c r="A110" s="44" t="s">
        <v>188</v>
      </c>
      <c r="B110" s="45" t="s">
        <v>29</v>
      </c>
      <c r="C110" s="47">
        <v>10227</v>
      </c>
      <c r="D110" s="17" t="s">
        <v>16</v>
      </c>
    </row>
    <row r="111" spans="1:4" ht="12.75" customHeight="1" x14ac:dyDescent="0.3">
      <c r="A111" s="44" t="s">
        <v>160</v>
      </c>
      <c r="B111" s="45" t="s">
        <v>29</v>
      </c>
      <c r="C111" s="47">
        <v>10155</v>
      </c>
      <c r="D111" s="17" t="s">
        <v>16</v>
      </c>
    </row>
    <row r="112" spans="1:4" ht="14.4" x14ac:dyDescent="0.3">
      <c r="A112" s="44" t="s">
        <v>212</v>
      </c>
      <c r="B112" s="45" t="s">
        <v>30</v>
      </c>
      <c r="C112" s="47">
        <v>10130</v>
      </c>
      <c r="D112" s="17" t="s">
        <v>37</v>
      </c>
    </row>
    <row r="113" spans="1:4" ht="14.4" x14ac:dyDescent="0.3">
      <c r="A113" s="44" t="s">
        <v>134</v>
      </c>
      <c r="B113" s="45" t="s">
        <v>33</v>
      </c>
      <c r="C113" s="47">
        <v>10112</v>
      </c>
      <c r="D113" s="17" t="s">
        <v>35</v>
      </c>
    </row>
    <row r="114" spans="1:4" ht="14.4" x14ac:dyDescent="0.3">
      <c r="A114" s="44" t="s">
        <v>133</v>
      </c>
      <c r="B114" s="45" t="s">
        <v>33</v>
      </c>
      <c r="C114" s="47">
        <v>10111</v>
      </c>
      <c r="D114" s="17" t="s">
        <v>35</v>
      </c>
    </row>
    <row r="115" spans="1:4" ht="14.4" x14ac:dyDescent="0.3">
      <c r="A115" s="44" t="s">
        <v>74</v>
      </c>
      <c r="B115" s="45" t="s">
        <v>29</v>
      </c>
      <c r="C115" s="47">
        <v>10018</v>
      </c>
      <c r="D115" s="17" t="s">
        <v>16</v>
      </c>
    </row>
    <row r="116" spans="1:4" ht="14.4" x14ac:dyDescent="0.3">
      <c r="A116" s="44" t="s">
        <v>109</v>
      </c>
      <c r="B116" s="45" t="s">
        <v>31</v>
      </c>
      <c r="C116" s="47">
        <v>10070</v>
      </c>
      <c r="D116" s="17" t="s">
        <v>36</v>
      </c>
    </row>
    <row r="117" spans="1:4" ht="14.4" x14ac:dyDescent="0.3">
      <c r="A117" s="44" t="s">
        <v>171</v>
      </c>
      <c r="B117" s="45" t="s">
        <v>29</v>
      </c>
      <c r="C117" s="47">
        <v>10205</v>
      </c>
      <c r="D117" s="17" t="s">
        <v>16</v>
      </c>
    </row>
    <row r="118" spans="1:4" ht="14.4" x14ac:dyDescent="0.3">
      <c r="A118" s="44" t="s">
        <v>194</v>
      </c>
      <c r="B118" s="45" t="s">
        <v>29</v>
      </c>
      <c r="C118" s="47">
        <v>10236</v>
      </c>
      <c r="D118" s="17" t="s">
        <v>16</v>
      </c>
    </row>
    <row r="119" spans="1:4" ht="14.4" x14ac:dyDescent="0.3">
      <c r="A119" s="44" t="s">
        <v>92</v>
      </c>
      <c r="B119" s="45" t="s">
        <v>38</v>
      </c>
      <c r="C119" s="47">
        <v>10045</v>
      </c>
      <c r="D119" s="17" t="s">
        <v>41</v>
      </c>
    </row>
    <row r="120" spans="1:4" ht="14.4" x14ac:dyDescent="0.3">
      <c r="A120" s="44" t="s">
        <v>143</v>
      </c>
      <c r="B120" s="45" t="s">
        <v>30</v>
      </c>
      <c r="C120" s="47">
        <v>10131</v>
      </c>
      <c r="D120" s="17" t="s">
        <v>37</v>
      </c>
    </row>
    <row r="121" spans="1:4" ht="14.4" x14ac:dyDescent="0.3">
      <c r="A121" s="44" t="s">
        <v>220</v>
      </c>
      <c r="B121" s="45" t="s">
        <v>31</v>
      </c>
      <c r="C121" s="47">
        <v>10243</v>
      </c>
      <c r="D121" s="17" t="s">
        <v>36</v>
      </c>
    </row>
    <row r="122" spans="1:4" ht="14.4" x14ac:dyDescent="0.3">
      <c r="A122" s="44" t="s">
        <v>184</v>
      </c>
      <c r="B122" s="45" t="s">
        <v>31</v>
      </c>
      <c r="C122" s="47">
        <v>10221</v>
      </c>
      <c r="D122" s="17" t="s">
        <v>36</v>
      </c>
    </row>
    <row r="123" spans="1:4" ht="14.4" x14ac:dyDescent="0.3">
      <c r="A123" s="44" t="s">
        <v>130</v>
      </c>
      <c r="B123" s="45" t="s">
        <v>33</v>
      </c>
      <c r="C123" s="47">
        <v>10107</v>
      </c>
      <c r="D123" s="17" t="s">
        <v>35</v>
      </c>
    </row>
    <row r="124" spans="1:4" ht="14.4" x14ac:dyDescent="0.3">
      <c r="A124" s="44" t="s">
        <v>129</v>
      </c>
      <c r="B124" s="45" t="s">
        <v>33</v>
      </c>
      <c r="C124" s="47">
        <v>10106</v>
      </c>
      <c r="D124" s="17" t="s">
        <v>35</v>
      </c>
    </row>
    <row r="125" spans="1:4" ht="14.4" x14ac:dyDescent="0.3">
      <c r="A125" s="44" t="s">
        <v>202</v>
      </c>
      <c r="B125" s="45" t="s">
        <v>29</v>
      </c>
      <c r="C125" s="47">
        <v>10019</v>
      </c>
      <c r="D125" s="17" t="s">
        <v>16</v>
      </c>
    </row>
    <row r="126" spans="1:4" ht="14.4" x14ac:dyDescent="0.3">
      <c r="A126" s="44" t="s">
        <v>75</v>
      </c>
      <c r="B126" s="45" t="s">
        <v>29</v>
      </c>
      <c r="C126" s="47">
        <v>10020</v>
      </c>
      <c r="D126" s="17" t="s">
        <v>16</v>
      </c>
    </row>
    <row r="127" spans="1:4" ht="14.4" x14ac:dyDescent="0.3">
      <c r="A127" s="44" t="s">
        <v>159</v>
      </c>
      <c r="B127" s="45" t="s">
        <v>29</v>
      </c>
      <c r="C127" s="47">
        <v>10154</v>
      </c>
      <c r="D127" s="17" t="s">
        <v>16</v>
      </c>
    </row>
    <row r="128" spans="1:4" ht="14.4" x14ac:dyDescent="0.3">
      <c r="A128" s="44" t="s">
        <v>174</v>
      </c>
      <c r="B128" s="45" t="s">
        <v>33</v>
      </c>
      <c r="C128" s="47">
        <v>10208</v>
      </c>
      <c r="D128" s="17" t="s">
        <v>35</v>
      </c>
    </row>
    <row r="129" spans="1:4" ht="14.4" x14ac:dyDescent="0.3">
      <c r="A129" s="44" t="s">
        <v>149</v>
      </c>
      <c r="B129" s="45" t="s">
        <v>30</v>
      </c>
      <c r="C129" s="47">
        <v>10138</v>
      </c>
      <c r="D129" s="17" t="s">
        <v>37</v>
      </c>
    </row>
    <row r="130" spans="1:4" ht="14.4" x14ac:dyDescent="0.3">
      <c r="A130" s="44" t="s">
        <v>111</v>
      </c>
      <c r="B130" s="45" t="s">
        <v>31</v>
      </c>
      <c r="C130" s="47">
        <v>10073</v>
      </c>
      <c r="D130" s="17" t="s">
        <v>36</v>
      </c>
    </row>
    <row r="131" spans="1:4" ht="14.4" x14ac:dyDescent="0.3">
      <c r="A131" s="44" t="s">
        <v>76</v>
      </c>
      <c r="B131" s="45" t="s">
        <v>29</v>
      </c>
      <c r="C131" s="47">
        <v>10021</v>
      </c>
      <c r="D131" s="17" t="s">
        <v>16</v>
      </c>
    </row>
    <row r="132" spans="1:4" ht="14.4" x14ac:dyDescent="0.3">
      <c r="A132" s="44" t="s">
        <v>196</v>
      </c>
      <c r="B132" s="45" t="s">
        <v>38</v>
      </c>
      <c r="C132" s="47">
        <v>10239</v>
      </c>
      <c r="D132" s="17" t="s">
        <v>41</v>
      </c>
    </row>
    <row r="133" spans="1:4" ht="14.4" x14ac:dyDescent="0.3">
      <c r="A133" s="44" t="s">
        <v>151</v>
      </c>
      <c r="B133" s="45" t="s">
        <v>30</v>
      </c>
      <c r="C133" s="47">
        <v>10141</v>
      </c>
      <c r="D133" s="17" t="s">
        <v>37</v>
      </c>
    </row>
    <row r="134" spans="1:4" ht="14.4" x14ac:dyDescent="0.3">
      <c r="A134" s="44" t="s">
        <v>208</v>
      </c>
      <c r="B134" s="45" t="s">
        <v>31</v>
      </c>
      <c r="C134" s="47">
        <v>10064</v>
      </c>
      <c r="D134" s="17" t="s">
        <v>36</v>
      </c>
    </row>
    <row r="135" spans="1:4" ht="14.4" x14ac:dyDescent="0.3">
      <c r="A135" s="44" t="s">
        <v>77</v>
      </c>
      <c r="B135" s="45" t="s">
        <v>29</v>
      </c>
      <c r="C135" s="47">
        <v>10022</v>
      </c>
      <c r="D135" s="17" t="s">
        <v>16</v>
      </c>
    </row>
    <row r="136" spans="1:4" ht="14.4" x14ac:dyDescent="0.3">
      <c r="A136" s="44" t="s">
        <v>135</v>
      </c>
      <c r="B136" s="45" t="s">
        <v>33</v>
      </c>
      <c r="C136" s="47">
        <v>10115</v>
      </c>
      <c r="D136" s="17" t="s">
        <v>35</v>
      </c>
    </row>
    <row r="137" spans="1:4" ht="14.4" x14ac:dyDescent="0.3">
      <c r="A137" s="44" t="s">
        <v>78</v>
      </c>
      <c r="B137" s="45" t="s">
        <v>29</v>
      </c>
      <c r="C137" s="47">
        <v>10023</v>
      </c>
      <c r="D137" s="17" t="s">
        <v>16</v>
      </c>
    </row>
    <row r="138" spans="1:4" ht="14.4" x14ac:dyDescent="0.3">
      <c r="A138" s="44" t="s">
        <v>94</v>
      </c>
      <c r="B138" s="45" t="s">
        <v>38</v>
      </c>
      <c r="C138" s="47">
        <v>10047</v>
      </c>
      <c r="D138" s="17" t="s">
        <v>41</v>
      </c>
    </row>
    <row r="139" spans="1:4" ht="14.4" x14ac:dyDescent="0.3">
      <c r="A139" s="44" t="s">
        <v>79</v>
      </c>
      <c r="B139" s="45" t="s">
        <v>38</v>
      </c>
      <c r="C139" s="47">
        <v>10029</v>
      </c>
      <c r="D139" s="17" t="s">
        <v>41</v>
      </c>
    </row>
    <row r="140" spans="1:4" ht="14.4" x14ac:dyDescent="0.3">
      <c r="A140" s="44" t="s">
        <v>138</v>
      </c>
      <c r="B140" s="45" t="s">
        <v>33</v>
      </c>
      <c r="C140" s="47">
        <v>10118</v>
      </c>
      <c r="D140" s="17" t="s">
        <v>35</v>
      </c>
    </row>
    <row r="141" spans="1:4" ht="14.4" x14ac:dyDescent="0.3">
      <c r="A141" s="44" t="s">
        <v>93</v>
      </c>
      <c r="B141" s="45" t="s">
        <v>38</v>
      </c>
      <c r="C141" s="47">
        <v>10046</v>
      </c>
      <c r="D141" s="17" t="s">
        <v>41</v>
      </c>
    </row>
    <row r="142" spans="1:4" ht="14.4" x14ac:dyDescent="0.3">
      <c r="A142" s="44" t="s">
        <v>137</v>
      </c>
      <c r="B142" s="45" t="s">
        <v>33</v>
      </c>
      <c r="C142" s="47">
        <v>10117</v>
      </c>
      <c r="D142" s="17" t="s">
        <v>35</v>
      </c>
    </row>
    <row r="143" spans="1:4" ht="14.4" x14ac:dyDescent="0.3">
      <c r="A143" s="44" t="s">
        <v>198</v>
      </c>
      <c r="B143" s="45" t="s">
        <v>33</v>
      </c>
      <c r="C143" s="47">
        <v>10241</v>
      </c>
      <c r="D143" s="17" t="s">
        <v>35</v>
      </c>
    </row>
    <row r="144" spans="1:4" ht="14.4" x14ac:dyDescent="0.3">
      <c r="A144" s="44" t="s">
        <v>215</v>
      </c>
      <c r="B144" s="45" t="s">
        <v>29</v>
      </c>
      <c r="C144" s="47">
        <v>10197</v>
      </c>
      <c r="D144" s="17" t="s">
        <v>16</v>
      </c>
    </row>
    <row r="145" spans="1:4" ht="14.4" x14ac:dyDescent="0.3">
      <c r="A145" s="44" t="s">
        <v>97</v>
      </c>
      <c r="B145" s="45" t="s">
        <v>38</v>
      </c>
      <c r="C145" s="47">
        <v>10052</v>
      </c>
      <c r="D145" s="17" t="s">
        <v>41</v>
      </c>
    </row>
    <row r="146" spans="1:4" ht="14.4" x14ac:dyDescent="0.3">
      <c r="A146" s="44" t="s">
        <v>157</v>
      </c>
      <c r="B146" s="45" t="s">
        <v>32</v>
      </c>
      <c r="C146" s="47">
        <v>10152</v>
      </c>
      <c r="D146" s="17" t="s">
        <v>40</v>
      </c>
    </row>
    <row r="147" spans="1:4" ht="14.4" x14ac:dyDescent="0.3">
      <c r="A147" s="44" t="s">
        <v>126</v>
      </c>
      <c r="B147" s="45" t="s">
        <v>33</v>
      </c>
      <c r="C147" s="47">
        <v>10103</v>
      </c>
      <c r="D147" s="17" t="s">
        <v>35</v>
      </c>
    </row>
    <row r="148" spans="1:4" ht="14.4" x14ac:dyDescent="0.3">
      <c r="A148" s="44" t="s">
        <v>181</v>
      </c>
      <c r="B148" s="45" t="s">
        <v>182</v>
      </c>
      <c r="C148" s="47">
        <v>10219</v>
      </c>
      <c r="D148" s="17" t="s">
        <v>40</v>
      </c>
    </row>
    <row r="149" spans="1:4" ht="14.4" x14ac:dyDescent="0.3">
      <c r="A149" s="44" t="s">
        <v>122</v>
      </c>
      <c r="B149" s="45" t="s">
        <v>32</v>
      </c>
      <c r="C149" s="47">
        <v>10095</v>
      </c>
      <c r="D149" s="17" t="s">
        <v>40</v>
      </c>
    </row>
    <row r="150" spans="1:4" ht="28.8" x14ac:dyDescent="0.3">
      <c r="A150" s="44" t="s">
        <v>95</v>
      </c>
      <c r="B150" s="45" t="s">
        <v>38</v>
      </c>
      <c r="C150" s="47">
        <v>10049</v>
      </c>
      <c r="D150" s="17" t="s">
        <v>41</v>
      </c>
    </row>
    <row r="151" spans="1:4" ht="14.4" x14ac:dyDescent="0.3">
      <c r="A151" s="44" t="s">
        <v>203</v>
      </c>
      <c r="B151" s="45" t="s">
        <v>29</v>
      </c>
      <c r="C151" s="47">
        <v>10025</v>
      </c>
      <c r="D151" s="17" t="s">
        <v>16</v>
      </c>
    </row>
    <row r="152" spans="1:4" ht="14.4" x14ac:dyDescent="0.3">
      <c r="A152" s="44" t="s">
        <v>148</v>
      </c>
      <c r="B152" s="45" t="s">
        <v>30</v>
      </c>
      <c r="C152" s="47">
        <v>10137</v>
      </c>
      <c r="D152" s="17" t="s">
        <v>37</v>
      </c>
    </row>
    <row r="153" spans="1:4" ht="14.4" x14ac:dyDescent="0.3">
      <c r="A153" s="44" t="s">
        <v>177</v>
      </c>
      <c r="B153" s="45" t="s">
        <v>33</v>
      </c>
      <c r="C153" s="47">
        <v>10212</v>
      </c>
      <c r="D153" s="17" t="s">
        <v>35</v>
      </c>
    </row>
    <row r="154" spans="1:4" ht="14.4" x14ac:dyDescent="0.3">
      <c r="A154" s="44" t="s">
        <v>161</v>
      </c>
      <c r="B154" s="45" t="s">
        <v>29</v>
      </c>
      <c r="C154" s="47">
        <v>10157</v>
      </c>
      <c r="D154" s="17" t="s">
        <v>16</v>
      </c>
    </row>
    <row r="155" spans="1:4" ht="14.4" x14ac:dyDescent="0.3">
      <c r="A155" s="44" t="s">
        <v>146</v>
      </c>
      <c r="B155" s="45" t="s">
        <v>30</v>
      </c>
      <c r="C155" s="47">
        <v>10135</v>
      </c>
      <c r="D155" s="17" t="s">
        <v>37</v>
      </c>
    </row>
    <row r="156" spans="1:4" ht="14.4" x14ac:dyDescent="0.3">
      <c r="A156" s="44" t="s">
        <v>147</v>
      </c>
      <c r="B156" s="45" t="s">
        <v>30</v>
      </c>
      <c r="C156" s="47">
        <v>10136</v>
      </c>
      <c r="D156" s="17" t="s">
        <v>37</v>
      </c>
    </row>
    <row r="161" spans="1:3" ht="14.4" x14ac:dyDescent="0.3">
      <c r="A161" s="44"/>
      <c r="B161" s="45"/>
      <c r="C161" s="47"/>
    </row>
  </sheetData>
  <sheetProtection algorithmName="SHA-512" hashValue="GiKAvvG/lieq82dF7iGO9l5hcmB+04Wv13v/S+LaQOcVidVMZI3rX0kZ2D5NCxZM1QuZImx4wfFzvshP7LYGBQ==" saltValue="MAlpjaiGRsRe90qG2ollDw==" spinCount="100000" sheet="1" objects="1" scenarios="1" selectLockedCells="1" selectUnlockedCells="1"/>
  <autoFilter ref="A1:F156" xr:uid="{00000000-0009-0000-0000-000002000000}">
    <sortState xmlns:xlrd2="http://schemas.microsoft.com/office/spreadsheetml/2017/richdata2" ref="A2:F140">
      <sortCondition ref="A1:A139"/>
    </sortState>
  </autoFilter>
  <sortState xmlns:xlrd2="http://schemas.microsoft.com/office/spreadsheetml/2017/richdata2" ref="A2:D161">
    <sortCondition ref="A1:A161"/>
  </sortState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Dateneingabe</vt:lpstr>
      <vt:lpstr>Informationen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 wijesinghe</dc:creator>
  <cp:lastModifiedBy>lal wijesinghe</cp:lastModifiedBy>
  <dcterms:created xsi:type="dcterms:W3CDTF">2019-03-31T06:35:04Z</dcterms:created>
  <dcterms:modified xsi:type="dcterms:W3CDTF">2021-05-17T07:50:56Z</dcterms:modified>
</cp:coreProperties>
</file>